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mve\Desktop\"/>
    </mc:Choice>
  </mc:AlternateContent>
  <bookViews>
    <workbookView xWindow="0" yWindow="0" windowWidth="28800" windowHeight="117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57" i="1" l="1"/>
  <c r="J49" i="1"/>
  <c r="J48" i="1"/>
  <c r="J21" i="1"/>
  <c r="J20" i="1"/>
  <c r="J58" i="1" l="1"/>
  <c r="J59" i="1"/>
  <c r="J74" i="1" l="1"/>
  <c r="J52" i="1"/>
  <c r="J51" i="1"/>
  <c r="J50" i="1"/>
  <c r="J47" i="1"/>
  <c r="J46" i="1"/>
  <c r="J24" i="1"/>
  <c r="J23" i="1"/>
  <c r="J22" i="1"/>
  <c r="J15" i="1"/>
  <c r="J14" i="1"/>
  <c r="J13" i="1"/>
  <c r="J12" i="1"/>
</calcChain>
</file>

<file path=xl/sharedStrings.xml><?xml version="1.0" encoding="utf-8"?>
<sst xmlns="http://schemas.openxmlformats.org/spreadsheetml/2006/main" count="215" uniqueCount="102">
  <si>
    <t>Прайс-лист - Оптовый</t>
  </si>
  <si>
    <t xml:space="preserve">                                 г. Киров, ул. Орджоникидзе,23 (Нововятский)</t>
  </si>
  <si>
    <t>Тел/факс: (8332) 31-09-99, 26-25-99</t>
  </si>
  <si>
    <t>Имитация бруса</t>
  </si>
  <si>
    <t>,</t>
  </si>
  <si>
    <t>Сорт</t>
  </si>
  <si>
    <t>Толщина,  мм</t>
  </si>
  <si>
    <t>Ширина пласти, мм</t>
  </si>
  <si>
    <t>Длина,     м</t>
  </si>
  <si>
    <t>Стоимость</t>
  </si>
  <si>
    <t>1 куб. м</t>
  </si>
  <si>
    <t>1 м кв.</t>
  </si>
  <si>
    <t>1 пог. м</t>
  </si>
  <si>
    <t>АВ</t>
  </si>
  <si>
    <t>2,0-6,0</t>
  </si>
  <si>
    <t>135, 185</t>
  </si>
  <si>
    <t>С</t>
  </si>
  <si>
    <t>2,0;3,0</t>
  </si>
  <si>
    <t>Длина     м</t>
  </si>
  <si>
    <t>Доска пола</t>
  </si>
  <si>
    <t>Толщина   мм</t>
  </si>
  <si>
    <t>Ширина пласти мм</t>
  </si>
  <si>
    <t>3,0-6,0</t>
  </si>
  <si>
    <t>110(135)</t>
  </si>
  <si>
    <t>135(110)</t>
  </si>
  <si>
    <t>135(185)</t>
  </si>
  <si>
    <t>2,0;3,0, 6 м</t>
  </si>
  <si>
    <t>Плинтус</t>
  </si>
  <si>
    <t>Толщина  мм</t>
  </si>
  <si>
    <t>Ширина       мм</t>
  </si>
  <si>
    <t>2-3</t>
  </si>
  <si>
    <t>Доска для полка (сухая)</t>
  </si>
  <si>
    <t>Порода</t>
  </si>
  <si>
    <t>осина 0с</t>
  </si>
  <si>
    <t>28 (32)</t>
  </si>
  <si>
    <t>1,5-3</t>
  </si>
  <si>
    <t>осина 1с</t>
  </si>
  <si>
    <t>сосна, ель</t>
  </si>
  <si>
    <t>90(110)</t>
  </si>
  <si>
    <t xml:space="preserve">Экстра </t>
  </si>
  <si>
    <t>2,0-3,0</t>
  </si>
  <si>
    <t>Экстра срощ.</t>
  </si>
  <si>
    <t>любая до 4 м</t>
  </si>
  <si>
    <t xml:space="preserve">Блок - хаус </t>
  </si>
  <si>
    <t>-</t>
  </si>
  <si>
    <t>C</t>
  </si>
  <si>
    <t>2,0 и 3,0</t>
  </si>
  <si>
    <t>Обшивочная доска (под заказ)</t>
  </si>
  <si>
    <t>сосна</t>
  </si>
  <si>
    <t>от 80 до 135</t>
  </si>
  <si>
    <t>до 6</t>
  </si>
  <si>
    <t>Оцилиндрованное бревно D= 20,22,24,26 см погонаж</t>
  </si>
  <si>
    <t>м3</t>
  </si>
  <si>
    <t>Оцилиндрованное бревно D= 20,22,24,26 см, с чашками по спецификации</t>
  </si>
  <si>
    <t>Оцилиндрованное бревно D= 28,30,32 см, с чашками по спецификации</t>
  </si>
  <si>
    <t>Поручень срощенный 1 сорт  35*70, длина  4 м</t>
  </si>
  <si>
    <t>м.п.</t>
  </si>
  <si>
    <t>Дверная коробка 35*75 срощ., безсучковая, длина 2,10 м с пазом</t>
  </si>
  <si>
    <t>Наличник сосновый срощенный 0 сорт: ширина 70 мм; длина 2,2 м, безсучковый</t>
  </si>
  <si>
    <t>Наличник сосновый срощенный 0 сорт: ширина 90 мм; длина  2,2 м, безсучковый</t>
  </si>
  <si>
    <t>Брусок н/строганный сухой  20*50,30*40, 40*40,40*50, 40*75, 30*50, 50*50 и т.д. 1-2 сорт</t>
  </si>
  <si>
    <t>Строганная продукция  упакована в термоусадочную пленку.</t>
  </si>
  <si>
    <t>Цены указаны на складе продавца (без НДС - упрощённая система налогообложения),  в рублях.</t>
  </si>
  <si>
    <t xml:space="preserve">При отгрузке на экспорт все взимаемые пошлины и расходы выставляются плюсом к </t>
  </si>
  <si>
    <t>указанным ценам на продукцию.</t>
  </si>
  <si>
    <t>21,25,28, 36</t>
  </si>
  <si>
    <t>21,28,36</t>
  </si>
  <si>
    <t>Профиль</t>
  </si>
  <si>
    <t>евро</t>
  </si>
  <si>
    <t>штиль</t>
  </si>
  <si>
    <t>3,4,6</t>
  </si>
  <si>
    <t>2,0; 2,2;2,5;2,7</t>
  </si>
  <si>
    <t>штиль/евро</t>
  </si>
  <si>
    <t>Доска обшивочная -  Евровагонка / штиль</t>
  </si>
  <si>
    <t>Доска строганная     45*95, 140, 190  длиной 5,6м  АВС сорт</t>
  </si>
  <si>
    <t>Доска строганная     45*95, 140, 190  длиной 5,6м 1,2 сорт</t>
  </si>
  <si>
    <t xml:space="preserve">     </t>
  </si>
  <si>
    <t>Нащельник сосновый 0 сорт: ширина 40 мм</t>
  </si>
  <si>
    <t>АВС</t>
  </si>
  <si>
    <t>90,110,135</t>
  </si>
  <si>
    <t>5; 6 м</t>
  </si>
  <si>
    <t xml:space="preserve">   </t>
  </si>
  <si>
    <t xml:space="preserve">Дверная коробка 35*70 срощ., безсучковая, длина 2,10 м </t>
  </si>
  <si>
    <t>Наличник сосновый срощенный 0 сорт: ширина 110 мм; длина 3,0; 2,2 м, безсучковый</t>
  </si>
  <si>
    <t>Дверная коробка 35*75 срощ., 1 сорт, длина 2,10 м с пазом и без</t>
  </si>
  <si>
    <t>Доска строганная / планкен прямой    20*95, 20*115, 20*140  длиной 2-6м 1,2 сорт</t>
  </si>
  <si>
    <t>Планкен прямой ( Вельвет)  28*140  длиной 5,6м 1,2 сорт</t>
  </si>
  <si>
    <t>Доска строганная / планкен прямой    20*95, 20*115, 20*140  длиной 2-6м    АВС сорт</t>
  </si>
  <si>
    <t>90,110</t>
  </si>
  <si>
    <r>
      <t xml:space="preserve">           электронная почта:</t>
    </r>
    <r>
      <rPr>
        <sz val="14"/>
        <color theme="4" tint="-0.499984740745262"/>
        <rFont val="Arial Cyr"/>
        <charset val="204"/>
      </rPr>
      <t xml:space="preserve"> </t>
    </r>
    <r>
      <rPr>
        <sz val="14"/>
        <color rgb="FFFF0000"/>
        <rFont val="Arial Cyr"/>
        <charset val="204"/>
      </rPr>
      <t>komvest.kirov@mail.ru</t>
    </r>
  </si>
  <si>
    <t>Наличник сосновый 1 сорт срощ.: ширина 70 (75) мм; длина 2,2 м</t>
  </si>
  <si>
    <t>12,5 (13)</t>
  </si>
  <si>
    <t>Наличник сосновый 1 сорт срощ.: ширина 90 мм; длина 2,2 м</t>
  </si>
  <si>
    <t xml:space="preserve">                                          Общество с ограниченной ответственностью "Массив"</t>
  </si>
  <si>
    <t>Плинтус  35 мм "лодочка" 0 сорт / 1 сорт</t>
  </si>
  <si>
    <t>Плинтус  45 мм "лодочка" 0 сорт  / 1 сорт</t>
  </si>
  <si>
    <t>Плинтус  55 мм "лодочка" 0 сорт / 1 сорт</t>
  </si>
  <si>
    <t>144 / 130</t>
  </si>
  <si>
    <t>Брусок строганный сухой  14*40,20*40,35*70, 45*70  сорт АВС</t>
  </si>
  <si>
    <t>Брусок строганный сухой 45х45, 45х90  сорт АВ</t>
  </si>
  <si>
    <r>
      <t xml:space="preserve">            Сайт фирмы: </t>
    </r>
    <r>
      <rPr>
        <sz val="14"/>
        <color rgb="FFFF0000"/>
        <rFont val="Arial Cyr"/>
        <charset val="204"/>
      </rPr>
      <t>komvest.ru</t>
    </r>
  </si>
  <si>
    <t>Действителен на  08.12.2025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</si>
</sst>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₽&quot;;[Red]\-#,##0.00\ &quot;₽&quot;"/>
    <numFmt numFmtId="44" formatCode="_-* #,##0.00\ &quot;₽&quot;_-;\-* #,##0.00\ &quot;₽&quot;_-;_-* &quot;-&quot;??\ &quot;₽&quot;_-;_-@_-"/>
    <numFmt numFmtId="164" formatCode="#,##0.00&quot;р.&quot;;[Red]\-#,##0.00&quot;р.&quot;"/>
    <numFmt numFmtId="165" formatCode="#,##0.00&quot;р.&quot;"/>
    <numFmt numFmtId="166" formatCode="#,##0.00\ &quot;₽&quot;"/>
  </numFmts>
  <fonts count="33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6"/>
      <name val="Arial Cyr"/>
      <charset val="204"/>
    </font>
    <font>
      <b/>
      <u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4"/>
      <name val="Arial Cyr"/>
      <charset val="204"/>
    </font>
    <font>
      <u/>
      <sz val="10"/>
      <color indexed="12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sz val="14"/>
      <name val="Arial Cyr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4" tint="-0.499984740745262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Arial Cyr"/>
      <charset val="204"/>
    </font>
    <font>
      <b/>
      <sz val="14"/>
      <name val="Arial Cyr"/>
      <family val="2"/>
      <charset val="204"/>
    </font>
    <font>
      <b/>
      <sz val="14"/>
      <color rgb="FFFF0000"/>
      <name val="Arial Cyr"/>
      <charset val="204"/>
    </font>
    <font>
      <b/>
      <sz val="22"/>
      <color rgb="FFFF0000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/>
      <top style="thin">
        <color theme="4" tint="0.7999816888943144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indexed="64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1" applyAlignment="1" applyProtection="1">
      <alignment horizontal="left"/>
    </xf>
    <xf numFmtId="0" fontId="0" fillId="0" borderId="0" xfId="0" applyBorder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" fontId="11" fillId="0" borderId="4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" fontId="11" fillId="0" borderId="13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Border="1" applyAlignment="1">
      <alignment horizontal="justify" vertical="top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0" borderId="17" xfId="0" applyBorder="1"/>
    <xf numFmtId="0" fontId="11" fillId="0" borderId="17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11" fillId="0" borderId="0" xfId="0" applyNumberFormat="1" applyFont="1" applyBorder="1" applyAlignment="1">
      <alignment horizontal="center" vertical="top" wrapText="1"/>
    </xf>
    <xf numFmtId="0" fontId="14" fillId="0" borderId="0" xfId="0" applyFont="1"/>
    <xf numFmtId="0" fontId="10" fillId="0" borderId="7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/>
    <xf numFmtId="0" fontId="10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/>
    <xf numFmtId="165" fontId="9" fillId="0" borderId="21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/>
    <xf numFmtId="165" fontId="9" fillId="0" borderId="24" xfId="0" applyNumberFormat="1" applyFont="1" applyBorder="1" applyAlignment="1">
      <alignment horizontal="center"/>
    </xf>
    <xf numFmtId="0" fontId="13" fillId="0" borderId="17" xfId="0" applyFont="1" applyBorder="1"/>
    <xf numFmtId="0" fontId="13" fillId="0" borderId="0" xfId="0" applyFont="1"/>
    <xf numFmtId="16" fontId="11" fillId="0" borderId="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165" fontId="9" fillId="0" borderId="20" xfId="0" applyNumberFormat="1" applyFont="1" applyBorder="1" applyAlignment="1">
      <alignment horizontal="center"/>
    </xf>
    <xf numFmtId="0" fontId="9" fillId="0" borderId="21" xfId="0" applyFont="1" applyBorder="1"/>
    <xf numFmtId="165" fontId="9" fillId="0" borderId="23" xfId="0" applyNumberFormat="1" applyFont="1" applyBorder="1" applyAlignment="1">
      <alignment horizontal="center"/>
    </xf>
    <xf numFmtId="0" fontId="9" fillId="0" borderId="24" xfId="0" applyFont="1" applyBorder="1"/>
    <xf numFmtId="0" fontId="10" fillId="0" borderId="1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right"/>
    </xf>
    <xf numFmtId="0" fontId="13" fillId="0" borderId="9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2" fillId="4" borderId="8" xfId="0" applyFont="1" applyFill="1" applyBorder="1"/>
    <xf numFmtId="0" fontId="0" fillId="0" borderId="0" xfId="0" applyFill="1"/>
    <xf numFmtId="0" fontId="0" fillId="5" borderId="8" xfId="0" applyFill="1" applyBorder="1"/>
    <xf numFmtId="0" fontId="0" fillId="5" borderId="3" xfId="0" applyFill="1" applyBorder="1"/>
    <xf numFmtId="0" fontId="10" fillId="0" borderId="4" xfId="0" applyFont="1" applyBorder="1" applyAlignment="1">
      <alignment horizontal="center" vertical="center" wrapText="1"/>
    </xf>
    <xf numFmtId="0" fontId="9" fillId="5" borderId="3" xfId="0" applyFont="1" applyFill="1" applyBorder="1"/>
    <xf numFmtId="0" fontId="6" fillId="0" borderId="6" xfId="0" applyFont="1" applyBorder="1"/>
    <xf numFmtId="0" fontId="6" fillId="0" borderId="33" xfId="0" applyFont="1" applyBorder="1"/>
    <xf numFmtId="0" fontId="6" fillId="0" borderId="7" xfId="0" applyFont="1" applyBorder="1"/>
    <xf numFmtId="0" fontId="6" fillId="0" borderId="14" xfId="0" applyFont="1" applyBorder="1"/>
    <xf numFmtId="0" fontId="0" fillId="0" borderId="13" xfId="0" applyBorder="1"/>
    <xf numFmtId="0" fontId="8" fillId="0" borderId="14" xfId="0" applyFont="1" applyBorder="1"/>
    <xf numFmtId="0" fontId="5" fillId="0" borderId="10" xfId="0" applyFont="1" applyBorder="1"/>
    <xf numFmtId="0" fontId="5" fillId="0" borderId="17" xfId="0" applyFont="1" applyBorder="1"/>
    <xf numFmtId="0" fontId="5" fillId="0" borderId="11" xfId="0" applyFont="1" applyBorder="1"/>
    <xf numFmtId="166" fontId="10" fillId="0" borderId="11" xfId="0" applyNumberFormat="1" applyFont="1" applyBorder="1" applyAlignment="1">
      <alignment horizontal="center" vertical="center" wrapText="1"/>
    </xf>
    <xf numFmtId="8" fontId="10" fillId="0" borderId="11" xfId="0" applyNumberFormat="1" applyFont="1" applyBorder="1" applyAlignment="1">
      <alignment horizontal="center" vertical="center" wrapText="1"/>
    </xf>
    <xf numFmtId="8" fontId="10" fillId="0" borderId="13" xfId="0" applyNumberFormat="1" applyFont="1" applyBorder="1" applyAlignment="1">
      <alignment horizontal="center" vertical="center" wrapText="1"/>
    </xf>
    <xf numFmtId="8" fontId="10" fillId="2" borderId="12" xfId="0" applyNumberFormat="1" applyFont="1" applyFill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0" fillId="2" borderId="11" xfId="0" applyNumberFormat="1" applyFont="1" applyFill="1" applyBorder="1" applyAlignment="1">
      <alignment horizontal="center" vertical="center" wrapText="1"/>
    </xf>
    <xf numFmtId="8" fontId="10" fillId="3" borderId="12" xfId="0" applyNumberFormat="1" applyFont="1" applyFill="1" applyBorder="1" applyAlignment="1">
      <alignment horizontal="center" vertical="center" wrapText="1"/>
    </xf>
    <xf numFmtId="8" fontId="10" fillId="3" borderId="11" xfId="0" applyNumberFormat="1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 wrapText="1"/>
    </xf>
    <xf numFmtId="8" fontId="10" fillId="2" borderId="13" xfId="0" applyNumberFormat="1" applyFont="1" applyFill="1" applyBorder="1" applyAlignment="1">
      <alignment horizontal="center" vertical="center" wrapText="1"/>
    </xf>
    <xf numFmtId="16" fontId="10" fillId="0" borderId="4" xfId="0" applyNumberFormat="1" applyFont="1" applyBorder="1" applyAlignment="1">
      <alignment horizontal="center" vertical="center" wrapText="1"/>
    </xf>
    <xf numFmtId="16" fontId="10" fillId="0" borderId="13" xfId="0" applyNumberFormat="1" applyFont="1" applyBorder="1" applyAlignment="1">
      <alignment horizontal="center" vertical="center" wrapText="1"/>
    </xf>
    <xf numFmtId="16" fontId="10" fillId="0" borderId="11" xfId="0" applyNumberFormat="1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" fontId="10" fillId="2" borderId="11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" fontId="10" fillId="3" borderId="12" xfId="0" applyNumberFormat="1" applyFont="1" applyFill="1" applyBorder="1" applyAlignment="1">
      <alignment horizontal="center" vertical="center" wrapText="1"/>
    </xf>
    <xf numFmtId="16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6" xfId="0" applyBorder="1"/>
    <xf numFmtId="0" fontId="15" fillId="0" borderId="38" xfId="0" applyFont="1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1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8" fontId="10" fillId="0" borderId="4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" fontId="10" fillId="0" borderId="11" xfId="0" applyNumberFormat="1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8" fontId="10" fillId="0" borderId="1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2" xfId="0" applyNumberFormat="1" applyFont="1" applyFill="1" applyBorder="1" applyAlignment="1">
      <alignment horizontal="center" vertical="center" wrapText="1"/>
    </xf>
    <xf numFmtId="16" fontId="17" fillId="4" borderId="3" xfId="0" applyNumberFormat="1" applyFont="1" applyFill="1" applyBorder="1" applyAlignment="1">
      <alignment horizontal="center" vertical="center" wrapText="1"/>
    </xf>
    <xf numFmtId="8" fontId="17" fillId="4" borderId="12" xfId="0" applyNumberFormat="1" applyFont="1" applyFill="1" applyBorder="1" applyAlignment="1">
      <alignment horizontal="center" vertical="center" wrapText="1"/>
    </xf>
    <xf numFmtId="8" fontId="17" fillId="4" borderId="4" xfId="0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4" fontId="18" fillId="4" borderId="4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16" fontId="17" fillId="4" borderId="11" xfId="0" applyNumberFormat="1" applyFont="1" applyFill="1" applyBorder="1" applyAlignment="1">
      <alignment horizontal="center" vertical="center" wrapText="1"/>
    </xf>
    <xf numFmtId="8" fontId="17" fillId="4" borderId="11" xfId="0" applyNumberFormat="1" applyFont="1" applyFill="1" applyBorder="1" applyAlignment="1">
      <alignment horizontal="center" vertical="center" wrapText="1"/>
    </xf>
    <xf numFmtId="164" fontId="11" fillId="4" borderId="9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16" fontId="17" fillId="4" borderId="12" xfId="0" applyNumberFormat="1" applyFont="1" applyFill="1" applyBorder="1" applyAlignment="1">
      <alignment horizontal="center" vertical="center" wrapText="1"/>
    </xf>
    <xf numFmtId="166" fontId="17" fillId="4" borderId="12" xfId="0" applyNumberFormat="1" applyFont="1" applyFill="1" applyBorder="1" applyAlignment="1">
      <alignment horizontal="center" vertical="center" wrapText="1"/>
    </xf>
    <xf numFmtId="164" fontId="11" fillId="4" borderId="12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2" fillId="0" borderId="0" xfId="0" applyFont="1" applyBorder="1"/>
    <xf numFmtId="8" fontId="17" fillId="4" borderId="3" xfId="0" applyNumberFormat="1" applyFont="1" applyFill="1" applyBorder="1" applyAlignment="1">
      <alignment horizontal="center" vertical="center" wrapText="1"/>
    </xf>
    <xf numFmtId="0" fontId="19" fillId="4" borderId="46" xfId="0" applyFont="1" applyFill="1" applyBorder="1"/>
    <xf numFmtId="0" fontId="19" fillId="4" borderId="12" xfId="0" applyFont="1" applyFill="1" applyBorder="1"/>
    <xf numFmtId="0" fontId="0" fillId="0" borderId="49" xfId="0" applyBorder="1"/>
    <xf numFmtId="0" fontId="15" fillId="0" borderId="5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5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0" fillId="0" borderId="4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44" fontId="20" fillId="0" borderId="0" xfId="0" applyNumberFormat="1" applyFont="1" applyFill="1" applyBorder="1" applyAlignment="1">
      <alignment horizontal="center"/>
    </xf>
    <xf numFmtId="44" fontId="20" fillId="0" borderId="0" xfId="0" applyNumberFormat="1" applyFont="1" applyAlignment="1">
      <alignment horizontal="center"/>
    </xf>
    <xf numFmtId="44" fontId="20" fillId="0" borderId="54" xfId="0" applyNumberFormat="1" applyFont="1" applyBorder="1" applyAlignment="1">
      <alignment horizontal="center"/>
    </xf>
    <xf numFmtId="44" fontId="5" fillId="2" borderId="0" xfId="0" applyNumberFormat="1" applyFont="1" applyFill="1" applyBorder="1" applyAlignment="1">
      <alignment horizontal="center"/>
    </xf>
    <xf numFmtId="44" fontId="5" fillId="2" borderId="55" xfId="0" applyNumberFormat="1" applyFont="1" applyFill="1" applyBorder="1" applyAlignment="1">
      <alignment horizontal="center"/>
    </xf>
    <xf numFmtId="44" fontId="5" fillId="2" borderId="56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7" fillId="0" borderId="0" xfId="1" applyFill="1" applyAlignment="1" applyProtection="1">
      <alignment horizontal="left"/>
    </xf>
    <xf numFmtId="0" fontId="0" fillId="0" borderId="0" xfId="0" applyFill="1" applyBorder="1"/>
    <xf numFmtId="0" fontId="6" fillId="0" borderId="53" xfId="0" applyFont="1" applyBorder="1" applyAlignment="1">
      <alignment horizontal="center"/>
    </xf>
    <xf numFmtId="0" fontId="5" fillId="0" borderId="34" xfId="0" applyFont="1" applyBorder="1" applyAlignment="1">
      <alignment wrapText="1"/>
    </xf>
    <xf numFmtId="0" fontId="5" fillId="0" borderId="57" xfId="0" applyFont="1" applyBorder="1" applyAlignment="1">
      <alignment wrapText="1"/>
    </xf>
    <xf numFmtId="0" fontId="5" fillId="0" borderId="29" xfId="0" applyFont="1" applyBorder="1" applyAlignment="1">
      <alignment wrapText="1"/>
    </xf>
    <xf numFmtId="44" fontId="26" fillId="0" borderId="62" xfId="0" applyNumberFormat="1" applyFont="1" applyBorder="1" applyAlignment="1">
      <alignment horizontal="center" wrapText="1"/>
    </xf>
    <xf numFmtId="44" fontId="26" fillId="0" borderId="46" xfId="0" applyNumberFormat="1" applyFont="1" applyBorder="1" applyAlignment="1">
      <alignment horizontal="center" wrapText="1"/>
    </xf>
    <xf numFmtId="0" fontId="5" fillId="2" borderId="34" xfId="0" applyFont="1" applyFill="1" applyBorder="1" applyAlignment="1">
      <alignment wrapText="1"/>
    </xf>
    <xf numFmtId="0" fontId="5" fillId="2" borderId="57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44" fontId="26" fillId="2" borderId="34" xfId="0" applyNumberFormat="1" applyFont="1" applyFill="1" applyBorder="1" applyAlignment="1">
      <alignment horizontal="center" wrapText="1"/>
    </xf>
    <xf numFmtId="44" fontId="26" fillId="2" borderId="29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0" fillId="4" borderId="4" xfId="0" applyFill="1" applyBorder="1" applyAlignment="1">
      <alignment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166" fontId="15" fillId="0" borderId="39" xfId="0" applyNumberFormat="1" applyFont="1" applyBorder="1" applyAlignment="1">
      <alignment horizontal="right" wrapText="1"/>
    </xf>
    <xf numFmtId="166" fontId="0" fillId="0" borderId="7" xfId="0" applyNumberFormat="1" applyBorder="1" applyAlignment="1">
      <alignment wrapText="1"/>
    </xf>
    <xf numFmtId="0" fontId="30" fillId="0" borderId="58" xfId="0" applyFont="1" applyBorder="1" applyAlignment="1">
      <alignment wrapText="1"/>
    </xf>
    <xf numFmtId="0" fontId="8" fillId="0" borderId="60" xfId="0" applyFont="1" applyBorder="1" applyAlignment="1">
      <alignment wrapText="1"/>
    </xf>
    <xf numFmtId="0" fontId="8" fillId="0" borderId="59" xfId="0" applyFont="1" applyBorder="1" applyAlignment="1">
      <alignment wrapText="1"/>
    </xf>
    <xf numFmtId="44" fontId="26" fillId="0" borderId="58" xfId="0" applyNumberFormat="1" applyFont="1" applyBorder="1" applyAlignment="1">
      <alignment wrapText="1"/>
    </xf>
    <xf numFmtId="44" fontId="26" fillId="0" borderId="59" xfId="0" applyNumberFormat="1" applyFont="1" applyBorder="1" applyAlignment="1">
      <alignment wrapText="1"/>
    </xf>
    <xf numFmtId="44" fontId="26" fillId="0" borderId="34" xfId="0" applyNumberFormat="1" applyFont="1" applyBorder="1" applyAlignment="1">
      <alignment horizontal="center" wrapText="1"/>
    </xf>
    <xf numFmtId="44" fontId="26" fillId="0" borderId="29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5" fillId="0" borderId="20" xfId="0" applyFont="1" applyBorder="1" applyAlignment="1">
      <alignment horizontal="right"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44" fontId="8" fillId="0" borderId="34" xfId="0" applyNumberFormat="1" applyFont="1" applyBorder="1" applyAlignment="1">
      <alignment horizontal="center"/>
    </xf>
    <xf numFmtId="44" fontId="8" fillId="0" borderId="29" xfId="0" applyNumberFormat="1" applyFont="1" applyBorder="1" applyAlignment="1">
      <alignment horizontal="center"/>
    </xf>
    <xf numFmtId="0" fontId="5" fillId="0" borderId="34" xfId="0" applyFont="1" applyBorder="1" applyAlignment="1"/>
    <xf numFmtId="0" fontId="5" fillId="0" borderId="57" xfId="0" applyFont="1" applyBorder="1" applyAlignment="1"/>
    <xf numFmtId="0" fontId="5" fillId="0" borderId="29" xfId="0" applyFont="1" applyBorder="1" applyAlignment="1"/>
    <xf numFmtId="13" fontId="26" fillId="0" borderId="34" xfId="0" applyNumberFormat="1" applyFont="1" applyBorder="1" applyAlignment="1">
      <alignment horizontal="right" wrapText="1"/>
    </xf>
    <xf numFmtId="44" fontId="26" fillId="0" borderId="29" xfId="0" applyNumberFormat="1" applyFont="1" applyBorder="1" applyAlignment="1">
      <alignment horizontal="right" wrapText="1"/>
    </xf>
    <xf numFmtId="44" fontId="26" fillId="2" borderId="61" xfId="0" applyNumberFormat="1" applyFont="1" applyFill="1" applyBorder="1" applyAlignment="1">
      <alignment horizontal="center" wrapText="1"/>
    </xf>
    <xf numFmtId="44" fontId="26" fillId="2" borderId="63" xfId="0" applyNumberFormat="1" applyFont="1" applyFill="1" applyBorder="1" applyAlignment="1">
      <alignment horizontal="center" wrapText="1"/>
    </xf>
    <xf numFmtId="0" fontId="5" fillId="0" borderId="34" xfId="0" applyFont="1" applyBorder="1" applyAlignment="1">
      <alignment horizontal="left" wrapText="1"/>
    </xf>
    <xf numFmtId="0" fontId="5" fillId="0" borderId="57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32" xfId="0" applyFont="1" applyBorder="1" applyAlignment="1">
      <alignment wrapText="1"/>
    </xf>
    <xf numFmtId="44" fontId="8" fillId="0" borderId="30" xfId="0" applyNumberFormat="1" applyFont="1" applyBorder="1" applyAlignment="1">
      <alignment horizontal="center"/>
    </xf>
    <xf numFmtId="44" fontId="8" fillId="0" borderId="32" xfId="0" applyNumberFormat="1" applyFont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44" fontId="20" fillId="0" borderId="32" xfId="0" applyNumberFormat="1" applyFont="1" applyBorder="1" applyAlignment="1">
      <alignment horizontal="center"/>
    </xf>
    <xf numFmtId="0" fontId="10" fillId="5" borderId="3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0" fillId="6" borderId="0" xfId="0" applyFill="1"/>
    <xf numFmtId="0" fontId="5" fillId="6" borderId="40" xfId="0" applyFont="1" applyFill="1" applyBorder="1" applyAlignment="1">
      <alignment wrapText="1"/>
    </xf>
    <xf numFmtId="0" fontId="0" fillId="6" borderId="35" xfId="0" applyFill="1" applyBorder="1" applyAlignment="1">
      <alignment wrapText="1"/>
    </xf>
    <xf numFmtId="0" fontId="0" fillId="6" borderId="26" xfId="0" applyFill="1" applyBorder="1" applyAlignment="1">
      <alignment wrapText="1"/>
    </xf>
    <xf numFmtId="0" fontId="15" fillId="6" borderId="52" xfId="0" applyFont="1" applyFill="1" applyBorder="1" applyAlignment="1">
      <alignment horizontal="center"/>
    </xf>
    <xf numFmtId="44" fontId="8" fillId="6" borderId="14" xfId="0" applyNumberFormat="1" applyFont="1" applyFill="1" applyBorder="1" applyAlignment="1"/>
    <xf numFmtId="44" fontId="24" fillId="6" borderId="9" xfId="0" applyNumberFormat="1" applyFont="1" applyFill="1" applyBorder="1" applyAlignment="1"/>
    <xf numFmtId="0" fontId="0" fillId="6" borderId="0" xfId="0" applyFill="1" applyBorder="1"/>
    <xf numFmtId="0" fontId="5" fillId="6" borderId="27" xfId="0" applyFont="1" applyFill="1" applyBorder="1" applyAlignment="1">
      <alignment wrapText="1"/>
    </xf>
    <xf numFmtId="0" fontId="0" fillId="6" borderId="18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15" fillId="6" borderId="51" xfId="0" applyFont="1" applyFill="1" applyBorder="1" applyAlignment="1">
      <alignment horizontal="center"/>
    </xf>
    <xf numFmtId="44" fontId="8" fillId="6" borderId="12" xfId="0" applyNumberFormat="1" applyFont="1" applyFill="1" applyBorder="1" applyAlignment="1"/>
    <xf numFmtId="44" fontId="24" fillId="6" borderId="12" xfId="0" applyNumberFormat="1" applyFont="1" applyFill="1" applyBorder="1" applyAlignment="1"/>
    <xf numFmtId="44" fontId="27" fillId="6" borderId="14" xfId="0" applyNumberFormat="1" applyFont="1" applyFill="1" applyBorder="1" applyAlignment="1">
      <alignment horizontal="center"/>
    </xf>
    <xf numFmtId="0" fontId="5" fillId="6" borderId="22" xfId="0" applyFont="1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0" fillId="6" borderId="24" xfId="0" applyFill="1" applyBorder="1" applyAlignment="1">
      <alignment wrapText="1"/>
    </xf>
    <xf numFmtId="0" fontId="15" fillId="6" borderId="50" xfId="0" applyFont="1" applyFill="1" applyBorder="1" applyAlignment="1">
      <alignment horizontal="center"/>
    </xf>
    <xf numFmtId="44" fontId="8" fillId="6" borderId="10" xfId="0" applyNumberFormat="1" applyFont="1" applyFill="1" applyBorder="1" applyAlignment="1"/>
    <xf numFmtId="44" fontId="29" fillId="6" borderId="14" xfId="0" applyNumberFormat="1" applyFont="1" applyFill="1" applyBorder="1" applyAlignment="1">
      <alignment horizontal="center"/>
    </xf>
    <xf numFmtId="0" fontId="31" fillId="6" borderId="2" xfId="0" applyFont="1" applyFill="1" applyBorder="1" applyAlignment="1">
      <alignment wrapText="1"/>
    </xf>
    <xf numFmtId="0" fontId="31" fillId="6" borderId="16" xfId="0" applyFont="1" applyFill="1" applyBorder="1" applyAlignment="1">
      <alignment wrapText="1"/>
    </xf>
    <xf numFmtId="0" fontId="15" fillId="6" borderId="12" xfId="0" applyFont="1" applyFill="1" applyBorder="1" applyAlignment="1">
      <alignment horizontal="center"/>
    </xf>
    <xf numFmtId="44" fontId="8" fillId="6" borderId="1" xfId="0" applyNumberFormat="1" applyFont="1" applyFill="1" applyBorder="1" applyAlignment="1">
      <alignment horizontal="center"/>
    </xf>
    <xf numFmtId="44" fontId="27" fillId="6" borderId="0" xfId="0" applyNumberFormat="1" applyFont="1" applyFill="1" applyBorder="1" applyAlignment="1">
      <alignment horizontal="center"/>
    </xf>
    <xf numFmtId="44" fontId="28" fillId="6" borderId="0" xfId="0" applyNumberFormat="1" applyFont="1" applyFill="1" applyBorder="1" applyAlignment="1">
      <alignment horizontal="center"/>
    </xf>
    <xf numFmtId="44" fontId="32" fillId="6" borderId="2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0" fontId="10" fillId="0" borderId="52" xfId="0" applyFont="1" applyBorder="1" applyAlignment="1">
      <alignment horizontal="center" vertical="center" wrapText="1"/>
    </xf>
    <xf numFmtId="2" fontId="11" fillId="0" borderId="38" xfId="0" applyNumberFormat="1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70</xdr:row>
      <xdr:rowOff>190500</xdr:rowOff>
    </xdr:from>
    <xdr:to>
      <xdr:col>2</xdr:col>
      <xdr:colOff>342900</xdr:colOff>
      <xdr:row>72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8F0DB"/>
            </a:clrFrom>
            <a:clrTo>
              <a:srgbClr val="F8F0DB">
                <a:alpha val="0"/>
              </a:srgbClr>
            </a:clrTo>
          </a:clrChange>
          <a:lum brigh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57325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478631</xdr:colOff>
      <xdr:row>16</xdr:row>
      <xdr:rowOff>30955</xdr:rowOff>
    </xdr:from>
    <xdr:to>
      <xdr:col>6</xdr:col>
      <xdr:colOff>483393</xdr:colOff>
      <xdr:row>16</xdr:row>
      <xdr:rowOff>223837</xdr:rowOff>
    </xdr:to>
    <xdr:pic>
      <xdr:nvPicPr>
        <xdr:cNvPr id="3" name="Picture 5" descr="evrop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306" y="6555580"/>
          <a:ext cx="900112" cy="192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183356</xdr:colOff>
      <xdr:row>41</xdr:row>
      <xdr:rowOff>95250</xdr:rowOff>
    </xdr:from>
    <xdr:to>
      <xdr:col>9</xdr:col>
      <xdr:colOff>219075</xdr:colOff>
      <xdr:row>42</xdr:row>
      <xdr:rowOff>140494</xdr:rowOff>
    </xdr:to>
    <xdr:pic>
      <xdr:nvPicPr>
        <xdr:cNvPr id="4" name="Picture 6" descr="vagonka_evr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756" y="9077325"/>
          <a:ext cx="1007269" cy="24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52</xdr:row>
      <xdr:rowOff>116679</xdr:rowOff>
    </xdr:from>
    <xdr:to>
      <xdr:col>7</xdr:col>
      <xdr:colOff>476250</xdr:colOff>
      <xdr:row>53</xdr:row>
      <xdr:rowOff>159542</xdr:rowOff>
    </xdr:to>
    <xdr:pic>
      <xdr:nvPicPr>
        <xdr:cNvPr id="5" name="Picture 7" descr="vagonka_blokhau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2130085"/>
          <a:ext cx="1369219" cy="280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69</xdr:row>
      <xdr:rowOff>333375</xdr:rowOff>
    </xdr:from>
    <xdr:to>
      <xdr:col>9</xdr:col>
      <xdr:colOff>38100</xdr:colOff>
      <xdr:row>69</xdr:row>
      <xdr:rowOff>514350</xdr:rowOff>
    </xdr:to>
    <xdr:pic>
      <xdr:nvPicPr>
        <xdr:cNvPr id="6" name="Picture 8" descr="vagonka_bru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457325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214400</xdr:colOff>
      <xdr:row>14</xdr:row>
      <xdr:rowOff>180975</xdr:rowOff>
    </xdr:from>
    <xdr:to>
      <xdr:col>5</xdr:col>
      <xdr:colOff>285751</xdr:colOff>
      <xdr:row>17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18000" contrast="2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950" y="6276975"/>
          <a:ext cx="107147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29</xdr:row>
      <xdr:rowOff>76200</xdr:rowOff>
    </xdr:from>
    <xdr:to>
      <xdr:col>3</xdr:col>
      <xdr:colOff>123825</xdr:colOff>
      <xdr:row>33</xdr:row>
      <xdr:rowOff>0</xdr:rowOff>
    </xdr:to>
    <xdr:pic>
      <xdr:nvPicPr>
        <xdr:cNvPr id="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753600"/>
          <a:ext cx="137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323585</xdr:colOff>
      <xdr:row>52</xdr:row>
      <xdr:rowOff>62706</xdr:rowOff>
    </xdr:from>
    <xdr:to>
      <xdr:col>6</xdr:col>
      <xdr:colOff>109273</xdr:colOff>
      <xdr:row>53</xdr:row>
      <xdr:rowOff>272256</xdr:rowOff>
    </xdr:to>
    <xdr:pic>
      <xdr:nvPicPr>
        <xdr:cNvPr id="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contrast="-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023" y="12076112"/>
          <a:ext cx="2190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119061</xdr:colOff>
      <xdr:row>26</xdr:row>
      <xdr:rowOff>114300</xdr:rowOff>
    </xdr:from>
    <xdr:to>
      <xdr:col>8</xdr:col>
      <xdr:colOff>66674</xdr:colOff>
      <xdr:row>43</xdr:row>
      <xdr:rowOff>113239</xdr:rowOff>
    </xdr:to>
    <xdr:pic>
      <xdr:nvPicPr>
        <xdr:cNvPr id="1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7530" y="8913019"/>
          <a:ext cx="1566863" cy="653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776287</xdr:colOff>
      <xdr:row>8</xdr:row>
      <xdr:rowOff>50006</xdr:rowOff>
    </xdr:from>
    <xdr:to>
      <xdr:col>5</xdr:col>
      <xdr:colOff>1062037</xdr:colOff>
      <xdr:row>8</xdr:row>
      <xdr:rowOff>583406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8F0DB"/>
            </a:clrFrom>
            <a:clrTo>
              <a:srgbClr val="F8F0DB">
                <a:alpha val="0"/>
              </a:srgbClr>
            </a:clrTo>
          </a:clrChange>
          <a:lum brigh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407569"/>
          <a:ext cx="1595437" cy="533400"/>
        </a:xfrm>
        <a:prstGeom prst="rect">
          <a:avLst/>
        </a:prstGeom>
        <a:solidFill>
          <a:srgbClr val="FFFF00"/>
        </a:solidFill>
        <a:ln>
          <a:noFill/>
        </a:ln>
        <a:extLst/>
      </xdr:spPr>
    </xdr:pic>
    <xdr:clientData/>
  </xdr:twoCellAnchor>
  <xdr:twoCellAnchor>
    <xdr:from>
      <xdr:col>6</xdr:col>
      <xdr:colOff>376237</xdr:colOff>
      <xdr:row>8</xdr:row>
      <xdr:rowOff>185736</xdr:rowOff>
    </xdr:from>
    <xdr:to>
      <xdr:col>7</xdr:col>
      <xdr:colOff>623887</xdr:colOff>
      <xdr:row>8</xdr:row>
      <xdr:rowOff>595312</xdr:rowOff>
    </xdr:to>
    <xdr:pic>
      <xdr:nvPicPr>
        <xdr:cNvPr id="13" name="Picture 8" descr="vagonka_bru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1737" y="3543299"/>
          <a:ext cx="1140619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</xdr:row>
      <xdr:rowOff>66675</xdr:rowOff>
    </xdr:from>
    <xdr:to>
      <xdr:col>3</xdr:col>
      <xdr:colOff>419100</xdr:colOff>
      <xdr:row>3</xdr:row>
      <xdr:rowOff>57150</xdr:rowOff>
    </xdr:to>
    <xdr:pic>
      <xdr:nvPicPr>
        <xdr:cNvPr id="17" name="Рисунок 16" descr="C:\Users\komve\Desktop\Изображение WhatsApp 2025-01-16 в 14.35.15_d6303ab6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8650"/>
          <a:ext cx="1943100" cy="1047750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42" zoomScale="80" zoomScaleNormal="80" workbookViewId="0">
      <selection activeCell="H7" sqref="H7"/>
    </sheetView>
  </sheetViews>
  <sheetFormatPr defaultRowHeight="15" x14ac:dyDescent="0.25"/>
  <cols>
    <col min="1" max="1" width="6.7109375" customWidth="1"/>
    <col min="2" max="2" width="11.28515625" customWidth="1"/>
    <col min="3" max="3" width="16.28515625" customWidth="1"/>
    <col min="4" max="4" width="18.140625" customWidth="1"/>
    <col min="5" max="5" width="19.5703125" customWidth="1"/>
    <col min="6" max="6" width="16.42578125" customWidth="1"/>
    <col min="7" max="7" width="13.42578125" customWidth="1"/>
    <col min="8" max="8" width="24.28515625" customWidth="1"/>
    <col min="9" max="9" width="15.28515625" customWidth="1"/>
    <col min="10" max="10" width="12.42578125" customWidth="1"/>
    <col min="11" max="11" width="14.85546875" customWidth="1"/>
    <col min="12" max="12" width="20.85546875" style="8" customWidth="1"/>
    <col min="13" max="13" width="12" customWidth="1"/>
    <col min="257" max="257" width="6.7109375" customWidth="1"/>
    <col min="258" max="258" width="8.7109375" customWidth="1"/>
    <col min="259" max="259" width="5.42578125" customWidth="1"/>
    <col min="260" max="260" width="10.85546875" customWidth="1"/>
    <col min="261" max="261" width="15" customWidth="1"/>
    <col min="262" max="262" width="13.42578125" customWidth="1"/>
    <col min="263" max="263" width="15.5703125" customWidth="1"/>
    <col min="264" max="264" width="14.5703125" customWidth="1"/>
    <col min="265" max="265" width="16.5703125" customWidth="1"/>
    <col min="266" max="266" width="10.7109375" customWidth="1"/>
    <col min="267" max="267" width="12.7109375" customWidth="1"/>
    <col min="269" max="269" width="12" customWidth="1"/>
    <col min="513" max="513" width="6.7109375" customWidth="1"/>
    <col min="514" max="514" width="8.7109375" customWidth="1"/>
    <col min="515" max="515" width="5.42578125" customWidth="1"/>
    <col min="516" max="516" width="10.85546875" customWidth="1"/>
    <col min="517" max="517" width="15" customWidth="1"/>
    <col min="518" max="518" width="13.42578125" customWidth="1"/>
    <col min="519" max="519" width="15.5703125" customWidth="1"/>
    <col min="520" max="520" width="14.5703125" customWidth="1"/>
    <col min="521" max="521" width="16.5703125" customWidth="1"/>
    <col min="522" max="522" width="10.7109375" customWidth="1"/>
    <col min="523" max="523" width="12.7109375" customWidth="1"/>
    <col min="525" max="525" width="12" customWidth="1"/>
    <col min="769" max="769" width="6.7109375" customWidth="1"/>
    <col min="770" max="770" width="8.7109375" customWidth="1"/>
    <col min="771" max="771" width="5.42578125" customWidth="1"/>
    <col min="772" max="772" width="10.85546875" customWidth="1"/>
    <col min="773" max="773" width="15" customWidth="1"/>
    <col min="774" max="774" width="13.42578125" customWidth="1"/>
    <col min="775" max="775" width="15.5703125" customWidth="1"/>
    <col min="776" max="776" width="14.5703125" customWidth="1"/>
    <col min="777" max="777" width="16.5703125" customWidth="1"/>
    <col min="778" max="778" width="10.7109375" customWidth="1"/>
    <col min="779" max="779" width="12.7109375" customWidth="1"/>
    <col min="781" max="781" width="12" customWidth="1"/>
    <col min="1025" max="1025" width="6.7109375" customWidth="1"/>
    <col min="1026" max="1026" width="8.7109375" customWidth="1"/>
    <col min="1027" max="1027" width="5.42578125" customWidth="1"/>
    <col min="1028" max="1028" width="10.85546875" customWidth="1"/>
    <col min="1029" max="1029" width="15" customWidth="1"/>
    <col min="1030" max="1030" width="13.42578125" customWidth="1"/>
    <col min="1031" max="1031" width="15.5703125" customWidth="1"/>
    <col min="1032" max="1032" width="14.5703125" customWidth="1"/>
    <col min="1033" max="1033" width="16.5703125" customWidth="1"/>
    <col min="1034" max="1034" width="10.7109375" customWidth="1"/>
    <col min="1035" max="1035" width="12.7109375" customWidth="1"/>
    <col min="1037" max="1037" width="12" customWidth="1"/>
    <col min="1281" max="1281" width="6.7109375" customWidth="1"/>
    <col min="1282" max="1282" width="8.7109375" customWidth="1"/>
    <col min="1283" max="1283" width="5.42578125" customWidth="1"/>
    <col min="1284" max="1284" width="10.85546875" customWidth="1"/>
    <col min="1285" max="1285" width="15" customWidth="1"/>
    <col min="1286" max="1286" width="13.42578125" customWidth="1"/>
    <col min="1287" max="1287" width="15.5703125" customWidth="1"/>
    <col min="1288" max="1288" width="14.5703125" customWidth="1"/>
    <col min="1289" max="1289" width="16.5703125" customWidth="1"/>
    <col min="1290" max="1290" width="10.7109375" customWidth="1"/>
    <col min="1291" max="1291" width="12.7109375" customWidth="1"/>
    <col min="1293" max="1293" width="12" customWidth="1"/>
    <col min="1537" max="1537" width="6.7109375" customWidth="1"/>
    <col min="1538" max="1538" width="8.7109375" customWidth="1"/>
    <col min="1539" max="1539" width="5.42578125" customWidth="1"/>
    <col min="1540" max="1540" width="10.85546875" customWidth="1"/>
    <col min="1541" max="1541" width="15" customWidth="1"/>
    <col min="1542" max="1542" width="13.42578125" customWidth="1"/>
    <col min="1543" max="1543" width="15.5703125" customWidth="1"/>
    <col min="1544" max="1544" width="14.5703125" customWidth="1"/>
    <col min="1545" max="1545" width="16.5703125" customWidth="1"/>
    <col min="1546" max="1546" width="10.7109375" customWidth="1"/>
    <col min="1547" max="1547" width="12.7109375" customWidth="1"/>
    <col min="1549" max="1549" width="12" customWidth="1"/>
    <col min="1793" max="1793" width="6.7109375" customWidth="1"/>
    <col min="1794" max="1794" width="8.7109375" customWidth="1"/>
    <col min="1795" max="1795" width="5.42578125" customWidth="1"/>
    <col min="1796" max="1796" width="10.85546875" customWidth="1"/>
    <col min="1797" max="1797" width="15" customWidth="1"/>
    <col min="1798" max="1798" width="13.42578125" customWidth="1"/>
    <col min="1799" max="1799" width="15.5703125" customWidth="1"/>
    <col min="1800" max="1800" width="14.5703125" customWidth="1"/>
    <col min="1801" max="1801" width="16.5703125" customWidth="1"/>
    <col min="1802" max="1802" width="10.7109375" customWidth="1"/>
    <col min="1803" max="1803" width="12.7109375" customWidth="1"/>
    <col min="1805" max="1805" width="12" customWidth="1"/>
    <col min="2049" max="2049" width="6.7109375" customWidth="1"/>
    <col min="2050" max="2050" width="8.7109375" customWidth="1"/>
    <col min="2051" max="2051" width="5.42578125" customWidth="1"/>
    <col min="2052" max="2052" width="10.85546875" customWidth="1"/>
    <col min="2053" max="2053" width="15" customWidth="1"/>
    <col min="2054" max="2054" width="13.42578125" customWidth="1"/>
    <col min="2055" max="2055" width="15.5703125" customWidth="1"/>
    <col min="2056" max="2056" width="14.5703125" customWidth="1"/>
    <col min="2057" max="2057" width="16.5703125" customWidth="1"/>
    <col min="2058" max="2058" width="10.7109375" customWidth="1"/>
    <col min="2059" max="2059" width="12.7109375" customWidth="1"/>
    <col min="2061" max="2061" width="12" customWidth="1"/>
    <col min="2305" max="2305" width="6.7109375" customWidth="1"/>
    <col min="2306" max="2306" width="8.7109375" customWidth="1"/>
    <col min="2307" max="2307" width="5.42578125" customWidth="1"/>
    <col min="2308" max="2308" width="10.85546875" customWidth="1"/>
    <col min="2309" max="2309" width="15" customWidth="1"/>
    <col min="2310" max="2310" width="13.42578125" customWidth="1"/>
    <col min="2311" max="2311" width="15.5703125" customWidth="1"/>
    <col min="2312" max="2312" width="14.5703125" customWidth="1"/>
    <col min="2313" max="2313" width="16.5703125" customWidth="1"/>
    <col min="2314" max="2314" width="10.7109375" customWidth="1"/>
    <col min="2315" max="2315" width="12.7109375" customWidth="1"/>
    <col min="2317" max="2317" width="12" customWidth="1"/>
    <col min="2561" max="2561" width="6.7109375" customWidth="1"/>
    <col min="2562" max="2562" width="8.7109375" customWidth="1"/>
    <col min="2563" max="2563" width="5.42578125" customWidth="1"/>
    <col min="2564" max="2564" width="10.85546875" customWidth="1"/>
    <col min="2565" max="2565" width="15" customWidth="1"/>
    <col min="2566" max="2566" width="13.42578125" customWidth="1"/>
    <col min="2567" max="2567" width="15.5703125" customWidth="1"/>
    <col min="2568" max="2568" width="14.5703125" customWidth="1"/>
    <col min="2569" max="2569" width="16.5703125" customWidth="1"/>
    <col min="2570" max="2570" width="10.7109375" customWidth="1"/>
    <col min="2571" max="2571" width="12.7109375" customWidth="1"/>
    <col min="2573" max="2573" width="12" customWidth="1"/>
    <col min="2817" max="2817" width="6.7109375" customWidth="1"/>
    <col min="2818" max="2818" width="8.7109375" customWidth="1"/>
    <col min="2819" max="2819" width="5.42578125" customWidth="1"/>
    <col min="2820" max="2820" width="10.85546875" customWidth="1"/>
    <col min="2821" max="2821" width="15" customWidth="1"/>
    <col min="2822" max="2822" width="13.42578125" customWidth="1"/>
    <col min="2823" max="2823" width="15.5703125" customWidth="1"/>
    <col min="2824" max="2824" width="14.5703125" customWidth="1"/>
    <col min="2825" max="2825" width="16.5703125" customWidth="1"/>
    <col min="2826" max="2826" width="10.7109375" customWidth="1"/>
    <col min="2827" max="2827" width="12.7109375" customWidth="1"/>
    <col min="2829" max="2829" width="12" customWidth="1"/>
    <col min="3073" max="3073" width="6.7109375" customWidth="1"/>
    <col min="3074" max="3074" width="8.7109375" customWidth="1"/>
    <col min="3075" max="3075" width="5.42578125" customWidth="1"/>
    <col min="3076" max="3076" width="10.85546875" customWidth="1"/>
    <col min="3077" max="3077" width="15" customWidth="1"/>
    <col min="3078" max="3078" width="13.42578125" customWidth="1"/>
    <col min="3079" max="3079" width="15.5703125" customWidth="1"/>
    <col min="3080" max="3080" width="14.5703125" customWidth="1"/>
    <col min="3081" max="3081" width="16.5703125" customWidth="1"/>
    <col min="3082" max="3082" width="10.7109375" customWidth="1"/>
    <col min="3083" max="3083" width="12.7109375" customWidth="1"/>
    <col min="3085" max="3085" width="12" customWidth="1"/>
    <col min="3329" max="3329" width="6.7109375" customWidth="1"/>
    <col min="3330" max="3330" width="8.7109375" customWidth="1"/>
    <col min="3331" max="3331" width="5.42578125" customWidth="1"/>
    <col min="3332" max="3332" width="10.85546875" customWidth="1"/>
    <col min="3333" max="3333" width="15" customWidth="1"/>
    <col min="3334" max="3334" width="13.42578125" customWidth="1"/>
    <col min="3335" max="3335" width="15.5703125" customWidth="1"/>
    <col min="3336" max="3336" width="14.5703125" customWidth="1"/>
    <col min="3337" max="3337" width="16.5703125" customWidth="1"/>
    <col min="3338" max="3338" width="10.7109375" customWidth="1"/>
    <col min="3339" max="3339" width="12.7109375" customWidth="1"/>
    <col min="3341" max="3341" width="12" customWidth="1"/>
    <col min="3585" max="3585" width="6.7109375" customWidth="1"/>
    <col min="3586" max="3586" width="8.7109375" customWidth="1"/>
    <col min="3587" max="3587" width="5.42578125" customWidth="1"/>
    <col min="3588" max="3588" width="10.85546875" customWidth="1"/>
    <col min="3589" max="3589" width="15" customWidth="1"/>
    <col min="3590" max="3590" width="13.42578125" customWidth="1"/>
    <col min="3591" max="3591" width="15.5703125" customWidth="1"/>
    <col min="3592" max="3592" width="14.5703125" customWidth="1"/>
    <col min="3593" max="3593" width="16.5703125" customWidth="1"/>
    <col min="3594" max="3594" width="10.7109375" customWidth="1"/>
    <col min="3595" max="3595" width="12.7109375" customWidth="1"/>
    <col min="3597" max="3597" width="12" customWidth="1"/>
    <col min="3841" max="3841" width="6.7109375" customWidth="1"/>
    <col min="3842" max="3842" width="8.7109375" customWidth="1"/>
    <col min="3843" max="3843" width="5.42578125" customWidth="1"/>
    <col min="3844" max="3844" width="10.85546875" customWidth="1"/>
    <col min="3845" max="3845" width="15" customWidth="1"/>
    <col min="3846" max="3846" width="13.42578125" customWidth="1"/>
    <col min="3847" max="3847" width="15.5703125" customWidth="1"/>
    <col min="3848" max="3848" width="14.5703125" customWidth="1"/>
    <col min="3849" max="3849" width="16.5703125" customWidth="1"/>
    <col min="3850" max="3850" width="10.7109375" customWidth="1"/>
    <col min="3851" max="3851" width="12.7109375" customWidth="1"/>
    <col min="3853" max="3853" width="12" customWidth="1"/>
    <col min="4097" max="4097" width="6.7109375" customWidth="1"/>
    <col min="4098" max="4098" width="8.7109375" customWidth="1"/>
    <col min="4099" max="4099" width="5.42578125" customWidth="1"/>
    <col min="4100" max="4100" width="10.85546875" customWidth="1"/>
    <col min="4101" max="4101" width="15" customWidth="1"/>
    <col min="4102" max="4102" width="13.42578125" customWidth="1"/>
    <col min="4103" max="4103" width="15.5703125" customWidth="1"/>
    <col min="4104" max="4104" width="14.5703125" customWidth="1"/>
    <col min="4105" max="4105" width="16.5703125" customWidth="1"/>
    <col min="4106" max="4106" width="10.7109375" customWidth="1"/>
    <col min="4107" max="4107" width="12.7109375" customWidth="1"/>
    <col min="4109" max="4109" width="12" customWidth="1"/>
    <col min="4353" max="4353" width="6.7109375" customWidth="1"/>
    <col min="4354" max="4354" width="8.7109375" customWidth="1"/>
    <col min="4355" max="4355" width="5.42578125" customWidth="1"/>
    <col min="4356" max="4356" width="10.85546875" customWidth="1"/>
    <col min="4357" max="4357" width="15" customWidth="1"/>
    <col min="4358" max="4358" width="13.42578125" customWidth="1"/>
    <col min="4359" max="4359" width="15.5703125" customWidth="1"/>
    <col min="4360" max="4360" width="14.5703125" customWidth="1"/>
    <col min="4361" max="4361" width="16.5703125" customWidth="1"/>
    <col min="4362" max="4362" width="10.7109375" customWidth="1"/>
    <col min="4363" max="4363" width="12.7109375" customWidth="1"/>
    <col min="4365" max="4365" width="12" customWidth="1"/>
    <col min="4609" max="4609" width="6.7109375" customWidth="1"/>
    <col min="4610" max="4610" width="8.7109375" customWidth="1"/>
    <col min="4611" max="4611" width="5.42578125" customWidth="1"/>
    <col min="4612" max="4612" width="10.85546875" customWidth="1"/>
    <col min="4613" max="4613" width="15" customWidth="1"/>
    <col min="4614" max="4614" width="13.42578125" customWidth="1"/>
    <col min="4615" max="4615" width="15.5703125" customWidth="1"/>
    <col min="4616" max="4616" width="14.5703125" customWidth="1"/>
    <col min="4617" max="4617" width="16.5703125" customWidth="1"/>
    <col min="4618" max="4618" width="10.7109375" customWidth="1"/>
    <col min="4619" max="4619" width="12.7109375" customWidth="1"/>
    <col min="4621" max="4621" width="12" customWidth="1"/>
    <col min="4865" max="4865" width="6.7109375" customWidth="1"/>
    <col min="4866" max="4866" width="8.7109375" customWidth="1"/>
    <col min="4867" max="4867" width="5.42578125" customWidth="1"/>
    <col min="4868" max="4868" width="10.85546875" customWidth="1"/>
    <col min="4869" max="4869" width="15" customWidth="1"/>
    <col min="4870" max="4870" width="13.42578125" customWidth="1"/>
    <col min="4871" max="4871" width="15.5703125" customWidth="1"/>
    <col min="4872" max="4872" width="14.5703125" customWidth="1"/>
    <col min="4873" max="4873" width="16.5703125" customWidth="1"/>
    <col min="4874" max="4874" width="10.7109375" customWidth="1"/>
    <col min="4875" max="4875" width="12.7109375" customWidth="1"/>
    <col min="4877" max="4877" width="12" customWidth="1"/>
    <col min="5121" max="5121" width="6.7109375" customWidth="1"/>
    <col min="5122" max="5122" width="8.7109375" customWidth="1"/>
    <col min="5123" max="5123" width="5.42578125" customWidth="1"/>
    <col min="5124" max="5124" width="10.85546875" customWidth="1"/>
    <col min="5125" max="5125" width="15" customWidth="1"/>
    <col min="5126" max="5126" width="13.42578125" customWidth="1"/>
    <col min="5127" max="5127" width="15.5703125" customWidth="1"/>
    <col min="5128" max="5128" width="14.5703125" customWidth="1"/>
    <col min="5129" max="5129" width="16.5703125" customWidth="1"/>
    <col min="5130" max="5130" width="10.7109375" customWidth="1"/>
    <col min="5131" max="5131" width="12.7109375" customWidth="1"/>
    <col min="5133" max="5133" width="12" customWidth="1"/>
    <col min="5377" max="5377" width="6.7109375" customWidth="1"/>
    <col min="5378" max="5378" width="8.7109375" customWidth="1"/>
    <col min="5379" max="5379" width="5.42578125" customWidth="1"/>
    <col min="5380" max="5380" width="10.85546875" customWidth="1"/>
    <col min="5381" max="5381" width="15" customWidth="1"/>
    <col min="5382" max="5382" width="13.42578125" customWidth="1"/>
    <col min="5383" max="5383" width="15.5703125" customWidth="1"/>
    <col min="5384" max="5384" width="14.5703125" customWidth="1"/>
    <col min="5385" max="5385" width="16.5703125" customWidth="1"/>
    <col min="5386" max="5386" width="10.7109375" customWidth="1"/>
    <col min="5387" max="5387" width="12.7109375" customWidth="1"/>
    <col min="5389" max="5389" width="12" customWidth="1"/>
    <col min="5633" max="5633" width="6.7109375" customWidth="1"/>
    <col min="5634" max="5634" width="8.7109375" customWidth="1"/>
    <col min="5635" max="5635" width="5.42578125" customWidth="1"/>
    <col min="5636" max="5636" width="10.85546875" customWidth="1"/>
    <col min="5637" max="5637" width="15" customWidth="1"/>
    <col min="5638" max="5638" width="13.42578125" customWidth="1"/>
    <col min="5639" max="5639" width="15.5703125" customWidth="1"/>
    <col min="5640" max="5640" width="14.5703125" customWidth="1"/>
    <col min="5641" max="5641" width="16.5703125" customWidth="1"/>
    <col min="5642" max="5642" width="10.7109375" customWidth="1"/>
    <col min="5643" max="5643" width="12.7109375" customWidth="1"/>
    <col min="5645" max="5645" width="12" customWidth="1"/>
    <col min="5889" max="5889" width="6.7109375" customWidth="1"/>
    <col min="5890" max="5890" width="8.7109375" customWidth="1"/>
    <col min="5891" max="5891" width="5.42578125" customWidth="1"/>
    <col min="5892" max="5892" width="10.85546875" customWidth="1"/>
    <col min="5893" max="5893" width="15" customWidth="1"/>
    <col min="5894" max="5894" width="13.42578125" customWidth="1"/>
    <col min="5895" max="5895" width="15.5703125" customWidth="1"/>
    <col min="5896" max="5896" width="14.5703125" customWidth="1"/>
    <col min="5897" max="5897" width="16.5703125" customWidth="1"/>
    <col min="5898" max="5898" width="10.7109375" customWidth="1"/>
    <col min="5899" max="5899" width="12.7109375" customWidth="1"/>
    <col min="5901" max="5901" width="12" customWidth="1"/>
    <col min="6145" max="6145" width="6.7109375" customWidth="1"/>
    <col min="6146" max="6146" width="8.7109375" customWidth="1"/>
    <col min="6147" max="6147" width="5.42578125" customWidth="1"/>
    <col min="6148" max="6148" width="10.85546875" customWidth="1"/>
    <col min="6149" max="6149" width="15" customWidth="1"/>
    <col min="6150" max="6150" width="13.42578125" customWidth="1"/>
    <col min="6151" max="6151" width="15.5703125" customWidth="1"/>
    <col min="6152" max="6152" width="14.5703125" customWidth="1"/>
    <col min="6153" max="6153" width="16.5703125" customWidth="1"/>
    <col min="6154" max="6154" width="10.7109375" customWidth="1"/>
    <col min="6155" max="6155" width="12.7109375" customWidth="1"/>
    <col min="6157" max="6157" width="12" customWidth="1"/>
    <col min="6401" max="6401" width="6.7109375" customWidth="1"/>
    <col min="6402" max="6402" width="8.7109375" customWidth="1"/>
    <col min="6403" max="6403" width="5.42578125" customWidth="1"/>
    <col min="6404" max="6404" width="10.85546875" customWidth="1"/>
    <col min="6405" max="6405" width="15" customWidth="1"/>
    <col min="6406" max="6406" width="13.42578125" customWidth="1"/>
    <col min="6407" max="6407" width="15.5703125" customWidth="1"/>
    <col min="6408" max="6408" width="14.5703125" customWidth="1"/>
    <col min="6409" max="6409" width="16.5703125" customWidth="1"/>
    <col min="6410" max="6410" width="10.7109375" customWidth="1"/>
    <col min="6411" max="6411" width="12.7109375" customWidth="1"/>
    <col min="6413" max="6413" width="12" customWidth="1"/>
    <col min="6657" max="6657" width="6.7109375" customWidth="1"/>
    <col min="6658" max="6658" width="8.7109375" customWidth="1"/>
    <col min="6659" max="6659" width="5.42578125" customWidth="1"/>
    <col min="6660" max="6660" width="10.85546875" customWidth="1"/>
    <col min="6661" max="6661" width="15" customWidth="1"/>
    <col min="6662" max="6662" width="13.42578125" customWidth="1"/>
    <col min="6663" max="6663" width="15.5703125" customWidth="1"/>
    <col min="6664" max="6664" width="14.5703125" customWidth="1"/>
    <col min="6665" max="6665" width="16.5703125" customWidth="1"/>
    <col min="6666" max="6666" width="10.7109375" customWidth="1"/>
    <col min="6667" max="6667" width="12.7109375" customWidth="1"/>
    <col min="6669" max="6669" width="12" customWidth="1"/>
    <col min="6913" max="6913" width="6.7109375" customWidth="1"/>
    <col min="6914" max="6914" width="8.7109375" customWidth="1"/>
    <col min="6915" max="6915" width="5.42578125" customWidth="1"/>
    <col min="6916" max="6916" width="10.85546875" customWidth="1"/>
    <col min="6917" max="6917" width="15" customWidth="1"/>
    <col min="6918" max="6918" width="13.42578125" customWidth="1"/>
    <col min="6919" max="6919" width="15.5703125" customWidth="1"/>
    <col min="6920" max="6920" width="14.5703125" customWidth="1"/>
    <col min="6921" max="6921" width="16.5703125" customWidth="1"/>
    <col min="6922" max="6922" width="10.7109375" customWidth="1"/>
    <col min="6923" max="6923" width="12.7109375" customWidth="1"/>
    <col min="6925" max="6925" width="12" customWidth="1"/>
    <col min="7169" max="7169" width="6.7109375" customWidth="1"/>
    <col min="7170" max="7170" width="8.7109375" customWidth="1"/>
    <col min="7171" max="7171" width="5.42578125" customWidth="1"/>
    <col min="7172" max="7172" width="10.85546875" customWidth="1"/>
    <col min="7173" max="7173" width="15" customWidth="1"/>
    <col min="7174" max="7174" width="13.42578125" customWidth="1"/>
    <col min="7175" max="7175" width="15.5703125" customWidth="1"/>
    <col min="7176" max="7176" width="14.5703125" customWidth="1"/>
    <col min="7177" max="7177" width="16.5703125" customWidth="1"/>
    <col min="7178" max="7178" width="10.7109375" customWidth="1"/>
    <col min="7179" max="7179" width="12.7109375" customWidth="1"/>
    <col min="7181" max="7181" width="12" customWidth="1"/>
    <col min="7425" max="7425" width="6.7109375" customWidth="1"/>
    <col min="7426" max="7426" width="8.7109375" customWidth="1"/>
    <col min="7427" max="7427" width="5.42578125" customWidth="1"/>
    <col min="7428" max="7428" width="10.85546875" customWidth="1"/>
    <col min="7429" max="7429" width="15" customWidth="1"/>
    <col min="7430" max="7430" width="13.42578125" customWidth="1"/>
    <col min="7431" max="7431" width="15.5703125" customWidth="1"/>
    <col min="7432" max="7432" width="14.5703125" customWidth="1"/>
    <col min="7433" max="7433" width="16.5703125" customWidth="1"/>
    <col min="7434" max="7434" width="10.7109375" customWidth="1"/>
    <col min="7435" max="7435" width="12.7109375" customWidth="1"/>
    <col min="7437" max="7437" width="12" customWidth="1"/>
    <col min="7681" max="7681" width="6.7109375" customWidth="1"/>
    <col min="7682" max="7682" width="8.7109375" customWidth="1"/>
    <col min="7683" max="7683" width="5.42578125" customWidth="1"/>
    <col min="7684" max="7684" width="10.85546875" customWidth="1"/>
    <col min="7685" max="7685" width="15" customWidth="1"/>
    <col min="7686" max="7686" width="13.42578125" customWidth="1"/>
    <col min="7687" max="7687" width="15.5703125" customWidth="1"/>
    <col min="7688" max="7688" width="14.5703125" customWidth="1"/>
    <col min="7689" max="7689" width="16.5703125" customWidth="1"/>
    <col min="7690" max="7690" width="10.7109375" customWidth="1"/>
    <col min="7691" max="7691" width="12.7109375" customWidth="1"/>
    <col min="7693" max="7693" width="12" customWidth="1"/>
    <col min="7937" max="7937" width="6.7109375" customWidth="1"/>
    <col min="7938" max="7938" width="8.7109375" customWidth="1"/>
    <col min="7939" max="7939" width="5.42578125" customWidth="1"/>
    <col min="7940" max="7940" width="10.85546875" customWidth="1"/>
    <col min="7941" max="7941" width="15" customWidth="1"/>
    <col min="7942" max="7942" width="13.42578125" customWidth="1"/>
    <col min="7943" max="7943" width="15.5703125" customWidth="1"/>
    <col min="7944" max="7944" width="14.5703125" customWidth="1"/>
    <col min="7945" max="7945" width="16.5703125" customWidth="1"/>
    <col min="7946" max="7946" width="10.7109375" customWidth="1"/>
    <col min="7947" max="7947" width="12.7109375" customWidth="1"/>
    <col min="7949" max="7949" width="12" customWidth="1"/>
    <col min="8193" max="8193" width="6.7109375" customWidth="1"/>
    <col min="8194" max="8194" width="8.7109375" customWidth="1"/>
    <col min="8195" max="8195" width="5.42578125" customWidth="1"/>
    <col min="8196" max="8196" width="10.85546875" customWidth="1"/>
    <col min="8197" max="8197" width="15" customWidth="1"/>
    <col min="8198" max="8198" width="13.42578125" customWidth="1"/>
    <col min="8199" max="8199" width="15.5703125" customWidth="1"/>
    <col min="8200" max="8200" width="14.5703125" customWidth="1"/>
    <col min="8201" max="8201" width="16.5703125" customWidth="1"/>
    <col min="8202" max="8202" width="10.7109375" customWidth="1"/>
    <col min="8203" max="8203" width="12.7109375" customWidth="1"/>
    <col min="8205" max="8205" width="12" customWidth="1"/>
    <col min="8449" max="8449" width="6.7109375" customWidth="1"/>
    <col min="8450" max="8450" width="8.7109375" customWidth="1"/>
    <col min="8451" max="8451" width="5.42578125" customWidth="1"/>
    <col min="8452" max="8452" width="10.85546875" customWidth="1"/>
    <col min="8453" max="8453" width="15" customWidth="1"/>
    <col min="8454" max="8454" width="13.42578125" customWidth="1"/>
    <col min="8455" max="8455" width="15.5703125" customWidth="1"/>
    <col min="8456" max="8456" width="14.5703125" customWidth="1"/>
    <col min="8457" max="8457" width="16.5703125" customWidth="1"/>
    <col min="8458" max="8458" width="10.7109375" customWidth="1"/>
    <col min="8459" max="8459" width="12.7109375" customWidth="1"/>
    <col min="8461" max="8461" width="12" customWidth="1"/>
    <col min="8705" max="8705" width="6.7109375" customWidth="1"/>
    <col min="8706" max="8706" width="8.7109375" customWidth="1"/>
    <col min="8707" max="8707" width="5.42578125" customWidth="1"/>
    <col min="8708" max="8708" width="10.85546875" customWidth="1"/>
    <col min="8709" max="8709" width="15" customWidth="1"/>
    <col min="8710" max="8710" width="13.42578125" customWidth="1"/>
    <col min="8711" max="8711" width="15.5703125" customWidth="1"/>
    <col min="8712" max="8712" width="14.5703125" customWidth="1"/>
    <col min="8713" max="8713" width="16.5703125" customWidth="1"/>
    <col min="8714" max="8714" width="10.7109375" customWidth="1"/>
    <col min="8715" max="8715" width="12.7109375" customWidth="1"/>
    <col min="8717" max="8717" width="12" customWidth="1"/>
    <col min="8961" max="8961" width="6.7109375" customWidth="1"/>
    <col min="8962" max="8962" width="8.7109375" customWidth="1"/>
    <col min="8963" max="8963" width="5.42578125" customWidth="1"/>
    <col min="8964" max="8964" width="10.85546875" customWidth="1"/>
    <col min="8965" max="8965" width="15" customWidth="1"/>
    <col min="8966" max="8966" width="13.42578125" customWidth="1"/>
    <col min="8967" max="8967" width="15.5703125" customWidth="1"/>
    <col min="8968" max="8968" width="14.5703125" customWidth="1"/>
    <col min="8969" max="8969" width="16.5703125" customWidth="1"/>
    <col min="8970" max="8970" width="10.7109375" customWidth="1"/>
    <col min="8971" max="8971" width="12.7109375" customWidth="1"/>
    <col min="8973" max="8973" width="12" customWidth="1"/>
    <col min="9217" max="9217" width="6.7109375" customWidth="1"/>
    <col min="9218" max="9218" width="8.7109375" customWidth="1"/>
    <col min="9219" max="9219" width="5.42578125" customWidth="1"/>
    <col min="9220" max="9220" width="10.85546875" customWidth="1"/>
    <col min="9221" max="9221" width="15" customWidth="1"/>
    <col min="9222" max="9222" width="13.42578125" customWidth="1"/>
    <col min="9223" max="9223" width="15.5703125" customWidth="1"/>
    <col min="9224" max="9224" width="14.5703125" customWidth="1"/>
    <col min="9225" max="9225" width="16.5703125" customWidth="1"/>
    <col min="9226" max="9226" width="10.7109375" customWidth="1"/>
    <col min="9227" max="9227" width="12.7109375" customWidth="1"/>
    <col min="9229" max="9229" width="12" customWidth="1"/>
    <col min="9473" max="9473" width="6.7109375" customWidth="1"/>
    <col min="9474" max="9474" width="8.7109375" customWidth="1"/>
    <col min="9475" max="9475" width="5.42578125" customWidth="1"/>
    <col min="9476" max="9476" width="10.85546875" customWidth="1"/>
    <col min="9477" max="9477" width="15" customWidth="1"/>
    <col min="9478" max="9478" width="13.42578125" customWidth="1"/>
    <col min="9479" max="9479" width="15.5703125" customWidth="1"/>
    <col min="9480" max="9480" width="14.5703125" customWidth="1"/>
    <col min="9481" max="9481" width="16.5703125" customWidth="1"/>
    <col min="9482" max="9482" width="10.7109375" customWidth="1"/>
    <col min="9483" max="9483" width="12.7109375" customWidth="1"/>
    <col min="9485" max="9485" width="12" customWidth="1"/>
    <col min="9729" max="9729" width="6.7109375" customWidth="1"/>
    <col min="9730" max="9730" width="8.7109375" customWidth="1"/>
    <col min="9731" max="9731" width="5.42578125" customWidth="1"/>
    <col min="9732" max="9732" width="10.85546875" customWidth="1"/>
    <col min="9733" max="9733" width="15" customWidth="1"/>
    <col min="9734" max="9734" width="13.42578125" customWidth="1"/>
    <col min="9735" max="9735" width="15.5703125" customWidth="1"/>
    <col min="9736" max="9736" width="14.5703125" customWidth="1"/>
    <col min="9737" max="9737" width="16.5703125" customWidth="1"/>
    <col min="9738" max="9738" width="10.7109375" customWidth="1"/>
    <col min="9739" max="9739" width="12.7109375" customWidth="1"/>
    <col min="9741" max="9741" width="12" customWidth="1"/>
    <col min="9985" max="9985" width="6.7109375" customWidth="1"/>
    <col min="9986" max="9986" width="8.7109375" customWidth="1"/>
    <col min="9987" max="9987" width="5.42578125" customWidth="1"/>
    <col min="9988" max="9988" width="10.85546875" customWidth="1"/>
    <col min="9989" max="9989" width="15" customWidth="1"/>
    <col min="9990" max="9990" width="13.42578125" customWidth="1"/>
    <col min="9991" max="9991" width="15.5703125" customWidth="1"/>
    <col min="9992" max="9992" width="14.5703125" customWidth="1"/>
    <col min="9993" max="9993" width="16.5703125" customWidth="1"/>
    <col min="9994" max="9994" width="10.7109375" customWidth="1"/>
    <col min="9995" max="9995" width="12.7109375" customWidth="1"/>
    <col min="9997" max="9997" width="12" customWidth="1"/>
    <col min="10241" max="10241" width="6.7109375" customWidth="1"/>
    <col min="10242" max="10242" width="8.7109375" customWidth="1"/>
    <col min="10243" max="10243" width="5.42578125" customWidth="1"/>
    <col min="10244" max="10244" width="10.85546875" customWidth="1"/>
    <col min="10245" max="10245" width="15" customWidth="1"/>
    <col min="10246" max="10246" width="13.42578125" customWidth="1"/>
    <col min="10247" max="10247" width="15.5703125" customWidth="1"/>
    <col min="10248" max="10248" width="14.5703125" customWidth="1"/>
    <col min="10249" max="10249" width="16.5703125" customWidth="1"/>
    <col min="10250" max="10250" width="10.7109375" customWidth="1"/>
    <col min="10251" max="10251" width="12.7109375" customWidth="1"/>
    <col min="10253" max="10253" width="12" customWidth="1"/>
    <col min="10497" max="10497" width="6.7109375" customWidth="1"/>
    <col min="10498" max="10498" width="8.7109375" customWidth="1"/>
    <col min="10499" max="10499" width="5.42578125" customWidth="1"/>
    <col min="10500" max="10500" width="10.85546875" customWidth="1"/>
    <col min="10501" max="10501" width="15" customWidth="1"/>
    <col min="10502" max="10502" width="13.42578125" customWidth="1"/>
    <col min="10503" max="10503" width="15.5703125" customWidth="1"/>
    <col min="10504" max="10504" width="14.5703125" customWidth="1"/>
    <col min="10505" max="10505" width="16.5703125" customWidth="1"/>
    <col min="10506" max="10506" width="10.7109375" customWidth="1"/>
    <col min="10507" max="10507" width="12.7109375" customWidth="1"/>
    <col min="10509" max="10509" width="12" customWidth="1"/>
    <col min="10753" max="10753" width="6.7109375" customWidth="1"/>
    <col min="10754" max="10754" width="8.7109375" customWidth="1"/>
    <col min="10755" max="10755" width="5.42578125" customWidth="1"/>
    <col min="10756" max="10756" width="10.85546875" customWidth="1"/>
    <col min="10757" max="10757" width="15" customWidth="1"/>
    <col min="10758" max="10758" width="13.42578125" customWidth="1"/>
    <col min="10759" max="10759" width="15.5703125" customWidth="1"/>
    <col min="10760" max="10760" width="14.5703125" customWidth="1"/>
    <col min="10761" max="10761" width="16.5703125" customWidth="1"/>
    <col min="10762" max="10762" width="10.7109375" customWidth="1"/>
    <col min="10763" max="10763" width="12.7109375" customWidth="1"/>
    <col min="10765" max="10765" width="12" customWidth="1"/>
    <col min="11009" max="11009" width="6.7109375" customWidth="1"/>
    <col min="11010" max="11010" width="8.7109375" customWidth="1"/>
    <col min="11011" max="11011" width="5.42578125" customWidth="1"/>
    <col min="11012" max="11012" width="10.85546875" customWidth="1"/>
    <col min="11013" max="11013" width="15" customWidth="1"/>
    <col min="11014" max="11014" width="13.42578125" customWidth="1"/>
    <col min="11015" max="11015" width="15.5703125" customWidth="1"/>
    <col min="11016" max="11016" width="14.5703125" customWidth="1"/>
    <col min="11017" max="11017" width="16.5703125" customWidth="1"/>
    <col min="11018" max="11018" width="10.7109375" customWidth="1"/>
    <col min="11019" max="11019" width="12.7109375" customWidth="1"/>
    <col min="11021" max="11021" width="12" customWidth="1"/>
    <col min="11265" max="11265" width="6.7109375" customWidth="1"/>
    <col min="11266" max="11266" width="8.7109375" customWidth="1"/>
    <col min="11267" max="11267" width="5.42578125" customWidth="1"/>
    <col min="11268" max="11268" width="10.85546875" customWidth="1"/>
    <col min="11269" max="11269" width="15" customWidth="1"/>
    <col min="11270" max="11270" width="13.42578125" customWidth="1"/>
    <col min="11271" max="11271" width="15.5703125" customWidth="1"/>
    <col min="11272" max="11272" width="14.5703125" customWidth="1"/>
    <col min="11273" max="11273" width="16.5703125" customWidth="1"/>
    <col min="11274" max="11274" width="10.7109375" customWidth="1"/>
    <col min="11275" max="11275" width="12.7109375" customWidth="1"/>
    <col min="11277" max="11277" width="12" customWidth="1"/>
    <col min="11521" max="11521" width="6.7109375" customWidth="1"/>
    <col min="11522" max="11522" width="8.7109375" customWidth="1"/>
    <col min="11523" max="11523" width="5.42578125" customWidth="1"/>
    <col min="11524" max="11524" width="10.85546875" customWidth="1"/>
    <col min="11525" max="11525" width="15" customWidth="1"/>
    <col min="11526" max="11526" width="13.42578125" customWidth="1"/>
    <col min="11527" max="11527" width="15.5703125" customWidth="1"/>
    <col min="11528" max="11528" width="14.5703125" customWidth="1"/>
    <col min="11529" max="11529" width="16.5703125" customWidth="1"/>
    <col min="11530" max="11530" width="10.7109375" customWidth="1"/>
    <col min="11531" max="11531" width="12.7109375" customWidth="1"/>
    <col min="11533" max="11533" width="12" customWidth="1"/>
    <col min="11777" max="11777" width="6.7109375" customWidth="1"/>
    <col min="11778" max="11778" width="8.7109375" customWidth="1"/>
    <col min="11779" max="11779" width="5.42578125" customWidth="1"/>
    <col min="11780" max="11780" width="10.85546875" customWidth="1"/>
    <col min="11781" max="11781" width="15" customWidth="1"/>
    <col min="11782" max="11782" width="13.42578125" customWidth="1"/>
    <col min="11783" max="11783" width="15.5703125" customWidth="1"/>
    <col min="11784" max="11784" width="14.5703125" customWidth="1"/>
    <col min="11785" max="11785" width="16.5703125" customWidth="1"/>
    <col min="11786" max="11786" width="10.7109375" customWidth="1"/>
    <col min="11787" max="11787" width="12.7109375" customWidth="1"/>
    <col min="11789" max="11789" width="12" customWidth="1"/>
    <col min="12033" max="12033" width="6.7109375" customWidth="1"/>
    <col min="12034" max="12034" width="8.7109375" customWidth="1"/>
    <col min="12035" max="12035" width="5.42578125" customWidth="1"/>
    <col min="12036" max="12036" width="10.85546875" customWidth="1"/>
    <col min="12037" max="12037" width="15" customWidth="1"/>
    <col min="12038" max="12038" width="13.42578125" customWidth="1"/>
    <col min="12039" max="12039" width="15.5703125" customWidth="1"/>
    <col min="12040" max="12040" width="14.5703125" customWidth="1"/>
    <col min="12041" max="12041" width="16.5703125" customWidth="1"/>
    <col min="12042" max="12042" width="10.7109375" customWidth="1"/>
    <col min="12043" max="12043" width="12.7109375" customWidth="1"/>
    <col min="12045" max="12045" width="12" customWidth="1"/>
    <col min="12289" max="12289" width="6.7109375" customWidth="1"/>
    <col min="12290" max="12290" width="8.7109375" customWidth="1"/>
    <col min="12291" max="12291" width="5.42578125" customWidth="1"/>
    <col min="12292" max="12292" width="10.85546875" customWidth="1"/>
    <col min="12293" max="12293" width="15" customWidth="1"/>
    <col min="12294" max="12294" width="13.42578125" customWidth="1"/>
    <col min="12295" max="12295" width="15.5703125" customWidth="1"/>
    <col min="12296" max="12296" width="14.5703125" customWidth="1"/>
    <col min="12297" max="12297" width="16.5703125" customWidth="1"/>
    <col min="12298" max="12298" width="10.7109375" customWidth="1"/>
    <col min="12299" max="12299" width="12.7109375" customWidth="1"/>
    <col min="12301" max="12301" width="12" customWidth="1"/>
    <col min="12545" max="12545" width="6.7109375" customWidth="1"/>
    <col min="12546" max="12546" width="8.7109375" customWidth="1"/>
    <col min="12547" max="12547" width="5.42578125" customWidth="1"/>
    <col min="12548" max="12548" width="10.85546875" customWidth="1"/>
    <col min="12549" max="12549" width="15" customWidth="1"/>
    <col min="12550" max="12550" width="13.42578125" customWidth="1"/>
    <col min="12551" max="12551" width="15.5703125" customWidth="1"/>
    <col min="12552" max="12552" width="14.5703125" customWidth="1"/>
    <col min="12553" max="12553" width="16.5703125" customWidth="1"/>
    <col min="12554" max="12554" width="10.7109375" customWidth="1"/>
    <col min="12555" max="12555" width="12.7109375" customWidth="1"/>
    <col min="12557" max="12557" width="12" customWidth="1"/>
    <col min="12801" max="12801" width="6.7109375" customWidth="1"/>
    <col min="12802" max="12802" width="8.7109375" customWidth="1"/>
    <col min="12803" max="12803" width="5.42578125" customWidth="1"/>
    <col min="12804" max="12804" width="10.85546875" customWidth="1"/>
    <col min="12805" max="12805" width="15" customWidth="1"/>
    <col min="12806" max="12806" width="13.42578125" customWidth="1"/>
    <col min="12807" max="12807" width="15.5703125" customWidth="1"/>
    <col min="12808" max="12808" width="14.5703125" customWidth="1"/>
    <col min="12809" max="12809" width="16.5703125" customWidth="1"/>
    <col min="12810" max="12810" width="10.7109375" customWidth="1"/>
    <col min="12811" max="12811" width="12.7109375" customWidth="1"/>
    <col min="12813" max="12813" width="12" customWidth="1"/>
    <col min="13057" max="13057" width="6.7109375" customWidth="1"/>
    <col min="13058" max="13058" width="8.7109375" customWidth="1"/>
    <col min="13059" max="13059" width="5.42578125" customWidth="1"/>
    <col min="13060" max="13060" width="10.85546875" customWidth="1"/>
    <col min="13061" max="13061" width="15" customWidth="1"/>
    <col min="13062" max="13062" width="13.42578125" customWidth="1"/>
    <col min="13063" max="13063" width="15.5703125" customWidth="1"/>
    <col min="13064" max="13064" width="14.5703125" customWidth="1"/>
    <col min="13065" max="13065" width="16.5703125" customWidth="1"/>
    <col min="13066" max="13066" width="10.7109375" customWidth="1"/>
    <col min="13067" max="13067" width="12.7109375" customWidth="1"/>
    <col min="13069" max="13069" width="12" customWidth="1"/>
    <col min="13313" max="13313" width="6.7109375" customWidth="1"/>
    <col min="13314" max="13314" width="8.7109375" customWidth="1"/>
    <col min="13315" max="13315" width="5.42578125" customWidth="1"/>
    <col min="13316" max="13316" width="10.85546875" customWidth="1"/>
    <col min="13317" max="13317" width="15" customWidth="1"/>
    <col min="13318" max="13318" width="13.42578125" customWidth="1"/>
    <col min="13319" max="13319" width="15.5703125" customWidth="1"/>
    <col min="13320" max="13320" width="14.5703125" customWidth="1"/>
    <col min="13321" max="13321" width="16.5703125" customWidth="1"/>
    <col min="13322" max="13322" width="10.7109375" customWidth="1"/>
    <col min="13323" max="13323" width="12.7109375" customWidth="1"/>
    <col min="13325" max="13325" width="12" customWidth="1"/>
    <col min="13569" max="13569" width="6.7109375" customWidth="1"/>
    <col min="13570" max="13570" width="8.7109375" customWidth="1"/>
    <col min="13571" max="13571" width="5.42578125" customWidth="1"/>
    <col min="13572" max="13572" width="10.85546875" customWidth="1"/>
    <col min="13573" max="13573" width="15" customWidth="1"/>
    <col min="13574" max="13574" width="13.42578125" customWidth="1"/>
    <col min="13575" max="13575" width="15.5703125" customWidth="1"/>
    <col min="13576" max="13576" width="14.5703125" customWidth="1"/>
    <col min="13577" max="13577" width="16.5703125" customWidth="1"/>
    <col min="13578" max="13578" width="10.7109375" customWidth="1"/>
    <col min="13579" max="13579" width="12.7109375" customWidth="1"/>
    <col min="13581" max="13581" width="12" customWidth="1"/>
    <col min="13825" max="13825" width="6.7109375" customWidth="1"/>
    <col min="13826" max="13826" width="8.7109375" customWidth="1"/>
    <col min="13827" max="13827" width="5.42578125" customWidth="1"/>
    <col min="13828" max="13828" width="10.85546875" customWidth="1"/>
    <col min="13829" max="13829" width="15" customWidth="1"/>
    <col min="13830" max="13830" width="13.42578125" customWidth="1"/>
    <col min="13831" max="13831" width="15.5703125" customWidth="1"/>
    <col min="13832" max="13832" width="14.5703125" customWidth="1"/>
    <col min="13833" max="13833" width="16.5703125" customWidth="1"/>
    <col min="13834" max="13834" width="10.7109375" customWidth="1"/>
    <col min="13835" max="13835" width="12.7109375" customWidth="1"/>
    <col min="13837" max="13837" width="12" customWidth="1"/>
    <col min="14081" max="14081" width="6.7109375" customWidth="1"/>
    <col min="14082" max="14082" width="8.7109375" customWidth="1"/>
    <col min="14083" max="14083" width="5.42578125" customWidth="1"/>
    <col min="14084" max="14084" width="10.85546875" customWidth="1"/>
    <col min="14085" max="14085" width="15" customWidth="1"/>
    <col min="14086" max="14086" width="13.42578125" customWidth="1"/>
    <col min="14087" max="14087" width="15.5703125" customWidth="1"/>
    <col min="14088" max="14088" width="14.5703125" customWidth="1"/>
    <col min="14089" max="14089" width="16.5703125" customWidth="1"/>
    <col min="14090" max="14090" width="10.7109375" customWidth="1"/>
    <col min="14091" max="14091" width="12.7109375" customWidth="1"/>
    <col min="14093" max="14093" width="12" customWidth="1"/>
    <col min="14337" max="14337" width="6.7109375" customWidth="1"/>
    <col min="14338" max="14338" width="8.7109375" customWidth="1"/>
    <col min="14339" max="14339" width="5.42578125" customWidth="1"/>
    <col min="14340" max="14340" width="10.85546875" customWidth="1"/>
    <col min="14341" max="14341" width="15" customWidth="1"/>
    <col min="14342" max="14342" width="13.42578125" customWidth="1"/>
    <col min="14343" max="14343" width="15.5703125" customWidth="1"/>
    <col min="14344" max="14344" width="14.5703125" customWidth="1"/>
    <col min="14345" max="14345" width="16.5703125" customWidth="1"/>
    <col min="14346" max="14346" width="10.7109375" customWidth="1"/>
    <col min="14347" max="14347" width="12.7109375" customWidth="1"/>
    <col min="14349" max="14349" width="12" customWidth="1"/>
    <col min="14593" max="14593" width="6.7109375" customWidth="1"/>
    <col min="14594" max="14594" width="8.7109375" customWidth="1"/>
    <col min="14595" max="14595" width="5.42578125" customWidth="1"/>
    <col min="14596" max="14596" width="10.85546875" customWidth="1"/>
    <col min="14597" max="14597" width="15" customWidth="1"/>
    <col min="14598" max="14598" width="13.42578125" customWidth="1"/>
    <col min="14599" max="14599" width="15.5703125" customWidth="1"/>
    <col min="14600" max="14600" width="14.5703125" customWidth="1"/>
    <col min="14601" max="14601" width="16.5703125" customWidth="1"/>
    <col min="14602" max="14602" width="10.7109375" customWidth="1"/>
    <col min="14603" max="14603" width="12.7109375" customWidth="1"/>
    <col min="14605" max="14605" width="12" customWidth="1"/>
    <col min="14849" max="14849" width="6.7109375" customWidth="1"/>
    <col min="14850" max="14850" width="8.7109375" customWidth="1"/>
    <col min="14851" max="14851" width="5.42578125" customWidth="1"/>
    <col min="14852" max="14852" width="10.85546875" customWidth="1"/>
    <col min="14853" max="14853" width="15" customWidth="1"/>
    <col min="14854" max="14854" width="13.42578125" customWidth="1"/>
    <col min="14855" max="14855" width="15.5703125" customWidth="1"/>
    <col min="14856" max="14856" width="14.5703125" customWidth="1"/>
    <col min="14857" max="14857" width="16.5703125" customWidth="1"/>
    <col min="14858" max="14858" width="10.7109375" customWidth="1"/>
    <col min="14859" max="14859" width="12.7109375" customWidth="1"/>
    <col min="14861" max="14861" width="12" customWidth="1"/>
    <col min="15105" max="15105" width="6.7109375" customWidth="1"/>
    <col min="15106" max="15106" width="8.7109375" customWidth="1"/>
    <col min="15107" max="15107" width="5.42578125" customWidth="1"/>
    <col min="15108" max="15108" width="10.85546875" customWidth="1"/>
    <col min="15109" max="15109" width="15" customWidth="1"/>
    <col min="15110" max="15110" width="13.42578125" customWidth="1"/>
    <col min="15111" max="15111" width="15.5703125" customWidth="1"/>
    <col min="15112" max="15112" width="14.5703125" customWidth="1"/>
    <col min="15113" max="15113" width="16.5703125" customWidth="1"/>
    <col min="15114" max="15114" width="10.7109375" customWidth="1"/>
    <col min="15115" max="15115" width="12.7109375" customWidth="1"/>
    <col min="15117" max="15117" width="12" customWidth="1"/>
    <col min="15361" max="15361" width="6.7109375" customWidth="1"/>
    <col min="15362" max="15362" width="8.7109375" customWidth="1"/>
    <col min="15363" max="15363" width="5.42578125" customWidth="1"/>
    <col min="15364" max="15364" width="10.85546875" customWidth="1"/>
    <col min="15365" max="15365" width="15" customWidth="1"/>
    <col min="15366" max="15366" width="13.42578125" customWidth="1"/>
    <col min="15367" max="15367" width="15.5703125" customWidth="1"/>
    <col min="15368" max="15368" width="14.5703125" customWidth="1"/>
    <col min="15369" max="15369" width="16.5703125" customWidth="1"/>
    <col min="15370" max="15370" width="10.7109375" customWidth="1"/>
    <col min="15371" max="15371" width="12.7109375" customWidth="1"/>
    <col min="15373" max="15373" width="12" customWidth="1"/>
    <col min="15617" max="15617" width="6.7109375" customWidth="1"/>
    <col min="15618" max="15618" width="8.7109375" customWidth="1"/>
    <col min="15619" max="15619" width="5.42578125" customWidth="1"/>
    <col min="15620" max="15620" width="10.85546875" customWidth="1"/>
    <col min="15621" max="15621" width="15" customWidth="1"/>
    <col min="15622" max="15622" width="13.42578125" customWidth="1"/>
    <col min="15623" max="15623" width="15.5703125" customWidth="1"/>
    <col min="15624" max="15624" width="14.5703125" customWidth="1"/>
    <col min="15625" max="15625" width="16.5703125" customWidth="1"/>
    <col min="15626" max="15626" width="10.7109375" customWidth="1"/>
    <col min="15627" max="15627" width="12.7109375" customWidth="1"/>
    <col min="15629" max="15629" width="12" customWidth="1"/>
    <col min="15873" max="15873" width="6.7109375" customWidth="1"/>
    <col min="15874" max="15874" width="8.7109375" customWidth="1"/>
    <col min="15875" max="15875" width="5.42578125" customWidth="1"/>
    <col min="15876" max="15876" width="10.85546875" customWidth="1"/>
    <col min="15877" max="15877" width="15" customWidth="1"/>
    <col min="15878" max="15878" width="13.42578125" customWidth="1"/>
    <col min="15879" max="15879" width="15.5703125" customWidth="1"/>
    <col min="15880" max="15880" width="14.5703125" customWidth="1"/>
    <col min="15881" max="15881" width="16.5703125" customWidth="1"/>
    <col min="15882" max="15882" width="10.7109375" customWidth="1"/>
    <col min="15883" max="15883" width="12.7109375" customWidth="1"/>
    <col min="15885" max="15885" width="12" customWidth="1"/>
    <col min="16129" max="16129" width="6.7109375" customWidth="1"/>
    <col min="16130" max="16130" width="8.7109375" customWidth="1"/>
    <col min="16131" max="16131" width="5.42578125" customWidth="1"/>
    <col min="16132" max="16132" width="10.85546875" customWidth="1"/>
    <col min="16133" max="16133" width="15" customWidth="1"/>
    <col min="16134" max="16134" width="13.42578125" customWidth="1"/>
    <col min="16135" max="16135" width="15.5703125" customWidth="1"/>
    <col min="16136" max="16136" width="14.5703125" customWidth="1"/>
    <col min="16137" max="16137" width="16.5703125" customWidth="1"/>
    <col min="16138" max="16138" width="10.7109375" customWidth="1"/>
    <col min="16139" max="16139" width="12.7109375" customWidth="1"/>
    <col min="16141" max="16141" width="12" customWidth="1"/>
  </cols>
  <sheetData>
    <row r="1" spans="1:16" ht="44.25" customHeight="1" x14ac:dyDescent="0.3">
      <c r="C1" s="1"/>
      <c r="D1" s="1"/>
      <c r="G1" s="1" t="s">
        <v>0</v>
      </c>
    </row>
    <row r="2" spans="1:16" ht="54" customHeight="1" x14ac:dyDescent="0.3">
      <c r="B2" s="2" t="s">
        <v>93</v>
      </c>
      <c r="E2" s="2"/>
      <c r="F2" s="2"/>
      <c r="G2" s="2"/>
      <c r="H2" s="3"/>
      <c r="I2" s="2"/>
      <c r="J2" s="2"/>
      <c r="K2" s="2"/>
    </row>
    <row r="3" spans="1:16" ht="29.25" customHeight="1" x14ac:dyDescent="0.3">
      <c r="C3" s="4"/>
      <c r="D3" s="4" t="s">
        <v>1</v>
      </c>
      <c r="E3" s="5"/>
      <c r="F3" s="5"/>
      <c r="G3" s="5"/>
      <c r="H3" s="4"/>
      <c r="I3" s="5"/>
      <c r="J3" s="5"/>
      <c r="K3" s="5"/>
    </row>
    <row r="4" spans="1:16" ht="28.5" customHeight="1" x14ac:dyDescent="0.3">
      <c r="H4" s="6" t="s">
        <v>2</v>
      </c>
    </row>
    <row r="5" spans="1:16" ht="15.75" customHeight="1" thickBot="1" x14ac:dyDescent="0.35">
      <c r="H5" s="6"/>
    </row>
    <row r="6" spans="1:16" ht="20.25" customHeight="1" thickBot="1" x14ac:dyDescent="0.35">
      <c r="A6" s="221" t="s">
        <v>89</v>
      </c>
      <c r="B6" s="222"/>
      <c r="C6" s="222"/>
      <c r="D6" s="222"/>
      <c r="E6" s="222"/>
      <c r="F6" s="222"/>
      <c r="G6" s="79"/>
      <c r="H6" s="223" t="s">
        <v>101</v>
      </c>
      <c r="I6" s="224"/>
      <c r="J6" s="224"/>
      <c r="K6" s="224"/>
    </row>
    <row r="7" spans="1:16" ht="31.5" customHeight="1" thickBot="1" x14ac:dyDescent="0.3">
      <c r="A7" s="221" t="s">
        <v>100</v>
      </c>
      <c r="B7" s="222"/>
      <c r="C7" s="222"/>
      <c r="D7" s="222"/>
      <c r="E7" s="222"/>
      <c r="F7" s="222"/>
      <c r="G7" s="225"/>
      <c r="H7" s="114"/>
      <c r="I7" s="9"/>
      <c r="J7" s="10"/>
    </row>
    <row r="8" spans="1:16" s="81" customFormat="1" ht="23.25" customHeight="1" thickBot="1" x14ac:dyDescent="0.3">
      <c r="A8" s="184"/>
      <c r="B8" s="185"/>
      <c r="C8" s="185"/>
      <c r="D8" s="185"/>
      <c r="E8" s="185"/>
      <c r="F8" s="185"/>
      <c r="G8" s="185"/>
      <c r="H8" s="174"/>
      <c r="I8" s="186"/>
      <c r="J8" s="187"/>
      <c r="L8" s="166"/>
    </row>
    <row r="9" spans="1:16" ht="57" customHeight="1" thickBot="1" x14ac:dyDescent="0.35">
      <c r="A9" s="81"/>
      <c r="B9" s="80" t="s">
        <v>3</v>
      </c>
      <c r="C9" s="78"/>
      <c r="D9" s="79"/>
      <c r="E9" s="275" t="s">
        <v>76</v>
      </c>
      <c r="F9" s="276"/>
      <c r="G9" s="276"/>
      <c r="H9" s="276"/>
      <c r="I9" s="276"/>
      <c r="J9" s="276"/>
      <c r="K9" s="280"/>
    </row>
    <row r="10" spans="1:16" ht="16.5" customHeight="1" thickBot="1" x14ac:dyDescent="0.3">
      <c r="D10" s="206" t="s">
        <v>5</v>
      </c>
      <c r="E10" s="199" t="s">
        <v>6</v>
      </c>
      <c r="F10" s="213" t="s">
        <v>7</v>
      </c>
      <c r="G10" s="214"/>
      <c r="H10" s="199" t="s">
        <v>8</v>
      </c>
      <c r="I10" s="201" t="s">
        <v>9</v>
      </c>
      <c r="J10" s="202"/>
      <c r="K10" s="203"/>
      <c r="M10" s="10"/>
      <c r="N10" s="10"/>
      <c r="O10" s="10"/>
      <c r="P10" s="10"/>
    </row>
    <row r="11" spans="1:16" ht="24.75" customHeight="1" thickBot="1" x14ac:dyDescent="0.3">
      <c r="D11" s="212"/>
      <c r="E11" s="200"/>
      <c r="F11" s="215"/>
      <c r="G11" s="216"/>
      <c r="H11" s="200"/>
      <c r="I11" s="11" t="s">
        <v>10</v>
      </c>
      <c r="J11" s="11" t="s">
        <v>11</v>
      </c>
      <c r="K11" s="12" t="s">
        <v>12</v>
      </c>
    </row>
    <row r="12" spans="1:16" ht="33.75" customHeight="1" thickBot="1" x14ac:dyDescent="0.3">
      <c r="D12" s="12" t="s">
        <v>13</v>
      </c>
      <c r="E12" s="84">
        <v>16</v>
      </c>
      <c r="F12" s="201">
        <v>135</v>
      </c>
      <c r="G12" s="203"/>
      <c r="H12" s="105" t="s">
        <v>14</v>
      </c>
      <c r="I12" s="99">
        <v>35000</v>
      </c>
      <c r="J12" s="99">
        <f>I12*0.016</f>
        <v>560</v>
      </c>
      <c r="K12" s="15"/>
      <c r="L12" s="166"/>
    </row>
    <row r="13" spans="1:16" ht="30" customHeight="1" thickBot="1" x14ac:dyDescent="0.3">
      <c r="D13" s="12" t="s">
        <v>13</v>
      </c>
      <c r="E13" s="45">
        <v>21</v>
      </c>
      <c r="F13" s="226" t="s">
        <v>15</v>
      </c>
      <c r="G13" s="227"/>
      <c r="H13" s="106" t="s">
        <v>14</v>
      </c>
      <c r="I13" s="97">
        <v>34000</v>
      </c>
      <c r="J13" s="97">
        <f>I13*0.021</f>
        <v>714</v>
      </c>
      <c r="K13" s="15"/>
    </row>
    <row r="14" spans="1:16" s="21" customFormat="1" ht="21" thickBot="1" x14ac:dyDescent="0.35">
      <c r="B14" s="2"/>
      <c r="D14" s="134" t="s">
        <v>16</v>
      </c>
      <c r="E14" s="135">
        <v>16</v>
      </c>
      <c r="F14" s="204">
        <v>135</v>
      </c>
      <c r="G14" s="205"/>
      <c r="H14" s="136" t="s">
        <v>17</v>
      </c>
      <c r="I14" s="137">
        <v>16000</v>
      </c>
      <c r="J14" s="138">
        <f>I14*0.016</f>
        <v>256</v>
      </c>
      <c r="K14" s="158"/>
      <c r="L14" s="167"/>
    </row>
    <row r="15" spans="1:16" s="21" customFormat="1" ht="21.75" customHeight="1" thickBot="1" x14ac:dyDescent="0.35">
      <c r="B15" s="2"/>
      <c r="D15" s="134" t="s">
        <v>16</v>
      </c>
      <c r="E15" s="135">
        <v>21</v>
      </c>
      <c r="F15" s="204">
        <v>135.185</v>
      </c>
      <c r="G15" s="205"/>
      <c r="H15" s="136" t="s">
        <v>17</v>
      </c>
      <c r="I15" s="137">
        <v>16000</v>
      </c>
      <c r="J15" s="157">
        <f>I15*0.021</f>
        <v>336</v>
      </c>
      <c r="K15" s="159"/>
      <c r="L15" s="168"/>
      <c r="M15" s="156"/>
    </row>
    <row r="16" spans="1:16" ht="17.25" customHeight="1" thickBot="1" x14ac:dyDescent="0.3">
      <c r="B16" s="82"/>
      <c r="C16" s="83"/>
      <c r="D16" s="85"/>
      <c r="E16" s="281"/>
      <c r="F16" s="281"/>
      <c r="G16" s="281"/>
      <c r="H16" s="281"/>
      <c r="I16" s="281"/>
      <c r="J16" s="281"/>
      <c r="K16" s="282"/>
      <c r="L16" s="169"/>
    </row>
    <row r="17" spans="1:14" ht="25.5" customHeight="1" thickBot="1" x14ac:dyDescent="0.35">
      <c r="A17" s="81"/>
      <c r="B17" s="277" t="s">
        <v>19</v>
      </c>
      <c r="C17" s="278"/>
      <c r="D17" s="279"/>
      <c r="E17" s="283"/>
      <c r="F17" s="283"/>
      <c r="G17" s="283"/>
      <c r="H17" s="283"/>
      <c r="I17" s="283"/>
      <c r="J17" s="283"/>
      <c r="K17" s="284"/>
    </row>
    <row r="18" spans="1:14" ht="21" customHeight="1" thickBot="1" x14ac:dyDescent="0.35">
      <c r="A18" s="2"/>
      <c r="D18" s="206" t="s">
        <v>5</v>
      </c>
      <c r="E18" s="199" t="s">
        <v>20</v>
      </c>
      <c r="F18" s="213" t="s">
        <v>21</v>
      </c>
      <c r="G18" s="214"/>
      <c r="H18" s="199" t="s">
        <v>8</v>
      </c>
      <c r="I18" s="201" t="s">
        <v>9</v>
      </c>
      <c r="J18" s="202"/>
      <c r="K18" s="203"/>
      <c r="M18" s="29"/>
    </row>
    <row r="19" spans="1:14" ht="16.5" thickBot="1" x14ac:dyDescent="0.3">
      <c r="D19" s="212"/>
      <c r="E19" s="200"/>
      <c r="F19" s="215"/>
      <c r="G19" s="216"/>
      <c r="H19" s="217"/>
      <c r="I19" s="25" t="s">
        <v>10</v>
      </c>
      <c r="J19" s="25" t="s">
        <v>11</v>
      </c>
      <c r="K19" s="26" t="s">
        <v>12</v>
      </c>
      <c r="M19" s="29"/>
    </row>
    <row r="20" spans="1:14" ht="16.5" thickBot="1" x14ac:dyDescent="0.3">
      <c r="D20" s="199" t="s">
        <v>13</v>
      </c>
      <c r="E20" s="11">
        <v>21</v>
      </c>
      <c r="F20" s="208" t="s">
        <v>88</v>
      </c>
      <c r="G20" s="209"/>
      <c r="H20" s="107" t="s">
        <v>14</v>
      </c>
      <c r="I20" s="96">
        <v>32000</v>
      </c>
      <c r="J20" s="96">
        <f>I20*0.021</f>
        <v>672</v>
      </c>
      <c r="K20" s="31"/>
      <c r="M20" s="29"/>
    </row>
    <row r="21" spans="1:14" ht="16.5" thickBot="1" x14ac:dyDescent="0.3">
      <c r="D21" s="206"/>
      <c r="E21" s="11">
        <v>25</v>
      </c>
      <c r="F21" s="201">
        <v>110</v>
      </c>
      <c r="G21" s="210"/>
      <c r="H21" s="107" t="s">
        <v>22</v>
      </c>
      <c r="I21" s="96">
        <v>32000</v>
      </c>
      <c r="J21" s="96">
        <f>I21*0.025</f>
        <v>800</v>
      </c>
      <c r="K21" s="31"/>
    </row>
    <row r="22" spans="1:14" ht="16.5" thickBot="1" x14ac:dyDescent="0.3">
      <c r="D22" s="207"/>
      <c r="E22" s="11">
        <v>28</v>
      </c>
      <c r="F22" s="201" t="s">
        <v>23</v>
      </c>
      <c r="G22" s="210"/>
      <c r="H22" s="107" t="s">
        <v>22</v>
      </c>
      <c r="I22" s="96">
        <v>31500</v>
      </c>
      <c r="J22" s="96">
        <f>I22*0.028</f>
        <v>882</v>
      </c>
      <c r="K22" s="31"/>
    </row>
    <row r="23" spans="1:14" ht="16.5" thickBot="1" x14ac:dyDescent="0.3">
      <c r="D23" s="207"/>
      <c r="E23" s="108">
        <v>36</v>
      </c>
      <c r="F23" s="211" t="s">
        <v>24</v>
      </c>
      <c r="G23" s="210"/>
      <c r="H23" s="109" t="s">
        <v>22</v>
      </c>
      <c r="I23" s="100">
        <v>31000</v>
      </c>
      <c r="J23" s="100">
        <f>I23*0.036</f>
        <v>1116</v>
      </c>
      <c r="K23" s="32"/>
    </row>
    <row r="24" spans="1:14" ht="16.5" thickBot="1" x14ac:dyDescent="0.3">
      <c r="D24" s="200"/>
      <c r="E24" s="11">
        <v>45</v>
      </c>
      <c r="F24" s="201" t="s">
        <v>25</v>
      </c>
      <c r="G24" s="210"/>
      <c r="H24" s="107" t="s">
        <v>22</v>
      </c>
      <c r="I24" s="96">
        <v>31000</v>
      </c>
      <c r="J24" s="96">
        <f>I24*0.045</f>
        <v>1395</v>
      </c>
      <c r="K24" s="31"/>
      <c r="L24" s="170"/>
    </row>
    <row r="25" spans="1:14" ht="16.5" thickBot="1" x14ac:dyDescent="0.3">
      <c r="D25" s="139" t="s">
        <v>16</v>
      </c>
      <c r="E25" s="140" t="s">
        <v>65</v>
      </c>
      <c r="F25" s="293" t="s">
        <v>24</v>
      </c>
      <c r="G25" s="294"/>
      <c r="H25" s="136" t="s">
        <v>26</v>
      </c>
      <c r="I25" s="137">
        <v>15000</v>
      </c>
      <c r="J25" s="137"/>
      <c r="K25" s="141"/>
      <c r="L25" s="171"/>
      <c r="M25" s="160"/>
    </row>
    <row r="26" spans="1:14" ht="16.5" thickBot="1" x14ac:dyDescent="0.3">
      <c r="D26" s="76" t="s">
        <v>78</v>
      </c>
      <c r="E26" s="110">
        <v>28</v>
      </c>
      <c r="F26" s="219" t="s">
        <v>79</v>
      </c>
      <c r="G26" s="220"/>
      <c r="H26" s="111" t="s">
        <v>80</v>
      </c>
      <c r="I26" s="101">
        <v>24000</v>
      </c>
      <c r="J26" s="102">
        <f>I26*0.028</f>
        <v>672</v>
      </c>
      <c r="K26" s="77"/>
      <c r="L26" s="172"/>
      <c r="M26" s="155"/>
      <c r="N26" s="10"/>
    </row>
    <row r="27" spans="1:14" ht="15" customHeight="1" thickBot="1" x14ac:dyDescent="0.3">
      <c r="B27" s="27"/>
      <c r="C27" s="27"/>
      <c r="D27" s="27"/>
      <c r="E27" s="27"/>
      <c r="F27" s="28"/>
      <c r="G27" s="27"/>
      <c r="H27" s="27"/>
      <c r="I27" s="28"/>
      <c r="J27" s="27"/>
      <c r="K27" s="27"/>
      <c r="L27" s="114"/>
      <c r="M27" s="10"/>
    </row>
    <row r="28" spans="1:14" ht="15.75" hidden="1" thickBot="1" x14ac:dyDescent="0.3"/>
    <row r="29" spans="1:14" ht="18.75" hidden="1" customHeight="1" x14ac:dyDescent="0.3">
      <c r="B29" s="2" t="s">
        <v>27</v>
      </c>
      <c r="D29" s="35"/>
      <c r="E29" s="22"/>
      <c r="F29" s="29"/>
      <c r="G29" s="29"/>
      <c r="H29" s="29"/>
      <c r="I29" s="36"/>
      <c r="J29" s="36"/>
      <c r="K29" s="36"/>
    </row>
    <row r="30" spans="1:14" ht="21" hidden="1" thickBot="1" x14ac:dyDescent="0.35">
      <c r="C30" s="37"/>
      <c r="D30" s="22"/>
      <c r="E30" s="199" t="s">
        <v>5</v>
      </c>
      <c r="F30" s="199" t="s">
        <v>28</v>
      </c>
      <c r="G30" s="199" t="s">
        <v>29</v>
      </c>
      <c r="H30" s="199" t="s">
        <v>18</v>
      </c>
      <c r="I30" s="38" t="s">
        <v>9</v>
      </c>
      <c r="J30" s="36"/>
      <c r="K30" s="36"/>
    </row>
    <row r="31" spans="1:14" ht="21" hidden="1" thickBot="1" x14ac:dyDescent="0.35">
      <c r="C31" s="37"/>
      <c r="D31" s="22"/>
      <c r="E31" s="212"/>
      <c r="F31" s="200"/>
      <c r="G31" s="200"/>
      <c r="H31" s="200"/>
      <c r="I31" s="11" t="s">
        <v>12</v>
      </c>
      <c r="J31" s="36"/>
      <c r="K31" s="36"/>
    </row>
    <row r="32" spans="1:14" ht="16.5" hidden="1" thickBot="1" x14ac:dyDescent="0.3">
      <c r="D32" s="22"/>
      <c r="E32" s="199" t="s">
        <v>13</v>
      </c>
      <c r="F32" s="13">
        <v>14</v>
      </c>
      <c r="G32" s="13">
        <v>45</v>
      </c>
      <c r="H32" s="39" t="s">
        <v>30</v>
      </c>
      <c r="I32" s="20">
        <v>13</v>
      </c>
      <c r="J32" s="36"/>
      <c r="K32" s="36"/>
    </row>
    <row r="33" spans="1:12" ht="16.5" hidden="1" thickBot="1" x14ac:dyDescent="0.3">
      <c r="D33" s="22"/>
      <c r="E33" s="212"/>
      <c r="F33" s="30">
        <v>16</v>
      </c>
      <c r="G33" s="30">
        <v>55</v>
      </c>
      <c r="H33" s="40" t="s">
        <v>30</v>
      </c>
      <c r="I33" s="41">
        <v>14</v>
      </c>
      <c r="J33" s="36"/>
      <c r="K33" s="36"/>
    </row>
    <row r="34" spans="1:12" ht="23.25" hidden="1" customHeight="1" x14ac:dyDescent="0.25">
      <c r="B34" s="27"/>
      <c r="C34" s="27"/>
      <c r="D34" s="27"/>
      <c r="E34" s="27"/>
      <c r="F34" s="28"/>
      <c r="G34" s="27"/>
      <c r="H34" s="27"/>
      <c r="I34" s="28"/>
      <c r="J34" s="27"/>
      <c r="K34" s="27"/>
    </row>
    <row r="35" spans="1:12" ht="10.5" hidden="1" customHeight="1" x14ac:dyDescent="0.25">
      <c r="E35" s="42"/>
      <c r="F35" s="43"/>
      <c r="G35" s="43"/>
      <c r="H35" s="43"/>
      <c r="I35" s="44"/>
    </row>
    <row r="36" spans="1:12" ht="17.25" hidden="1" customHeight="1" x14ac:dyDescent="0.3">
      <c r="B36" s="2" t="s">
        <v>31</v>
      </c>
      <c r="E36" s="42"/>
      <c r="F36" s="43"/>
      <c r="G36" s="43"/>
      <c r="H36" s="43"/>
      <c r="I36" s="44"/>
    </row>
    <row r="37" spans="1:12" ht="16.5" hidden="1" thickBot="1" x14ac:dyDescent="0.3">
      <c r="A37" s="10"/>
      <c r="B37" s="42"/>
      <c r="C37" s="10"/>
      <c r="D37" s="218"/>
      <c r="E37" s="199" t="s">
        <v>32</v>
      </c>
      <c r="F37" s="199" t="s">
        <v>28</v>
      </c>
      <c r="G37" s="199" t="s">
        <v>21</v>
      </c>
      <c r="H37" s="199" t="s">
        <v>18</v>
      </c>
      <c r="I37" s="201" t="s">
        <v>9</v>
      </c>
      <c r="J37" s="202"/>
      <c r="K37" s="203"/>
    </row>
    <row r="38" spans="1:12" ht="16.5" hidden="1" thickBot="1" x14ac:dyDescent="0.3">
      <c r="C38" s="10"/>
      <c r="D38" s="218"/>
      <c r="E38" s="206"/>
      <c r="F38" s="200"/>
      <c r="G38" s="200"/>
      <c r="H38" s="200"/>
      <c r="I38" s="45" t="s">
        <v>10</v>
      </c>
      <c r="J38" s="45" t="s">
        <v>11</v>
      </c>
      <c r="K38" s="33" t="s">
        <v>12</v>
      </c>
    </row>
    <row r="39" spans="1:12" s="46" customFormat="1" ht="16.5" hidden="1" thickBot="1" x14ac:dyDescent="0.25">
      <c r="E39" s="47" t="s">
        <v>33</v>
      </c>
      <c r="F39" s="48" t="s">
        <v>34</v>
      </c>
      <c r="G39" s="48">
        <v>90</v>
      </c>
      <c r="H39" s="49" t="s">
        <v>35</v>
      </c>
      <c r="I39" s="50">
        <v>20500</v>
      </c>
      <c r="J39" s="51"/>
      <c r="K39" s="52"/>
      <c r="L39" s="23"/>
    </row>
    <row r="40" spans="1:12" s="46" customFormat="1" ht="16.5" hidden="1" thickBot="1" x14ac:dyDescent="0.25">
      <c r="E40" s="53" t="s">
        <v>36</v>
      </c>
      <c r="F40" s="48" t="s">
        <v>34</v>
      </c>
      <c r="G40" s="54">
        <v>90</v>
      </c>
      <c r="H40" s="55" t="s">
        <v>35</v>
      </c>
      <c r="I40" s="56">
        <v>17000</v>
      </c>
      <c r="J40" s="57"/>
      <c r="K40" s="58"/>
      <c r="L40" s="23"/>
    </row>
    <row r="41" spans="1:12" ht="6.75" hidden="1" customHeight="1" x14ac:dyDescent="0.25">
      <c r="B41" s="27"/>
      <c r="C41" s="27"/>
      <c r="D41" s="59"/>
      <c r="E41" s="59"/>
      <c r="F41" s="59"/>
      <c r="G41" s="59"/>
      <c r="H41" s="59"/>
      <c r="I41" s="59"/>
      <c r="J41" s="59"/>
      <c r="K41" s="59"/>
      <c r="L41" s="173"/>
    </row>
    <row r="42" spans="1:12" ht="15.75" thickBot="1" x14ac:dyDescent="0.3">
      <c r="B42" s="275"/>
      <c r="C42" s="276"/>
      <c r="D42" s="276"/>
      <c r="E42" s="276"/>
      <c r="F42" s="276"/>
      <c r="G42" s="276"/>
      <c r="H42" s="285"/>
      <c r="I42" s="285"/>
      <c r="J42" s="285"/>
      <c r="K42" s="286"/>
    </row>
    <row r="43" spans="1:12" ht="20.25" customHeight="1" thickBot="1" x14ac:dyDescent="0.35">
      <c r="A43" s="10"/>
      <c r="B43" s="277" t="s">
        <v>73</v>
      </c>
      <c r="C43" s="278"/>
      <c r="D43" s="278"/>
      <c r="E43" s="278"/>
      <c r="F43" s="278"/>
      <c r="G43" s="279"/>
      <c r="H43" s="287"/>
      <c r="I43" s="287"/>
      <c r="J43" s="287"/>
      <c r="K43" s="288"/>
    </row>
    <row r="44" spans="1:12" ht="16.5" thickBot="1" x14ac:dyDescent="0.3">
      <c r="A44" s="10"/>
      <c r="B44" s="42"/>
      <c r="D44" s="206" t="s">
        <v>5</v>
      </c>
      <c r="E44" s="206" t="s">
        <v>67</v>
      </c>
      <c r="F44" s="206" t="s">
        <v>28</v>
      </c>
      <c r="G44" s="206" t="s">
        <v>21</v>
      </c>
      <c r="H44" s="199" t="s">
        <v>8</v>
      </c>
      <c r="I44" s="201" t="s">
        <v>9</v>
      </c>
      <c r="J44" s="202"/>
      <c r="K44" s="203"/>
    </row>
    <row r="45" spans="1:12" ht="16.5" thickBot="1" x14ac:dyDescent="0.3">
      <c r="D45" s="212"/>
      <c r="E45" s="206"/>
      <c r="F45" s="207"/>
      <c r="G45" s="207"/>
      <c r="H45" s="207"/>
      <c r="I45" s="120" t="s">
        <v>10</v>
      </c>
      <c r="J45" s="120" t="s">
        <v>11</v>
      </c>
      <c r="K45" s="119" t="s">
        <v>12</v>
      </c>
    </row>
    <row r="46" spans="1:12" ht="16.5" thickBot="1" x14ac:dyDescent="0.3">
      <c r="D46" s="289" t="s">
        <v>13</v>
      </c>
      <c r="E46" s="123"/>
      <c r="F46" s="291">
        <v>12.5</v>
      </c>
      <c r="G46" s="291">
        <v>90</v>
      </c>
      <c r="H46" s="124" t="s">
        <v>71</v>
      </c>
      <c r="I46" s="125">
        <v>35000</v>
      </c>
      <c r="J46" s="126">
        <f t="shared" ref="J46:J52" si="0">I46*0.0125</f>
        <v>437.5</v>
      </c>
      <c r="K46" s="132"/>
      <c r="L46" s="174"/>
    </row>
    <row r="47" spans="1:12" ht="24.75" customHeight="1" thickBot="1" x14ac:dyDescent="0.4">
      <c r="D47" s="289"/>
      <c r="E47" s="127" t="s">
        <v>68</v>
      </c>
      <c r="F47" s="292"/>
      <c r="G47" s="292"/>
      <c r="H47" s="128" t="s">
        <v>70</v>
      </c>
      <c r="I47" s="129">
        <v>35000</v>
      </c>
      <c r="J47" s="130">
        <f t="shared" si="0"/>
        <v>437.5</v>
      </c>
      <c r="K47" s="133"/>
      <c r="L47" s="131"/>
    </row>
    <row r="48" spans="1:12" ht="28.5" customHeight="1" thickBot="1" x14ac:dyDescent="0.3">
      <c r="D48" s="290"/>
      <c r="E48" s="12" t="s">
        <v>69</v>
      </c>
      <c r="F48" s="11">
        <v>13</v>
      </c>
      <c r="G48" s="11">
        <v>110</v>
      </c>
      <c r="H48" s="107" t="s">
        <v>14</v>
      </c>
      <c r="I48" s="96">
        <v>35000</v>
      </c>
      <c r="J48" s="100">
        <f>I48*0.013</f>
        <v>455</v>
      </c>
      <c r="K48" s="31"/>
    </row>
    <row r="49" spans="1:15" ht="26.25" customHeight="1" thickBot="1" x14ac:dyDescent="0.3">
      <c r="D49" s="75" t="s">
        <v>13</v>
      </c>
      <c r="E49" s="12" t="s">
        <v>69</v>
      </c>
      <c r="F49" s="11">
        <v>14</v>
      </c>
      <c r="G49" s="11">
        <v>135</v>
      </c>
      <c r="H49" s="107" t="s">
        <v>14</v>
      </c>
      <c r="I49" s="96">
        <v>36000</v>
      </c>
      <c r="J49" s="100">
        <f>I49*0.014</f>
        <v>504</v>
      </c>
      <c r="K49" s="31"/>
    </row>
    <row r="50" spans="1:15" ht="24" customHeight="1" thickBot="1" x14ac:dyDescent="0.3">
      <c r="D50" s="12" t="s">
        <v>39</v>
      </c>
      <c r="E50" s="12" t="s">
        <v>68</v>
      </c>
      <c r="F50" s="11">
        <v>12.5</v>
      </c>
      <c r="G50" s="11">
        <v>90</v>
      </c>
      <c r="H50" s="107" t="s">
        <v>40</v>
      </c>
      <c r="I50" s="96">
        <v>60000</v>
      </c>
      <c r="J50" s="96">
        <f t="shared" si="0"/>
        <v>750</v>
      </c>
      <c r="K50" s="31"/>
    </row>
    <row r="51" spans="1:15" ht="30.75" customHeight="1" thickBot="1" x14ac:dyDescent="0.3">
      <c r="D51" s="12" t="s">
        <v>41</v>
      </c>
      <c r="E51" s="12" t="s">
        <v>72</v>
      </c>
      <c r="F51" s="11">
        <v>12.5</v>
      </c>
      <c r="G51" s="11" t="s">
        <v>38</v>
      </c>
      <c r="H51" s="107" t="s">
        <v>42</v>
      </c>
      <c r="I51" s="96">
        <v>60000</v>
      </c>
      <c r="J51" s="100">
        <f t="shared" si="0"/>
        <v>750</v>
      </c>
      <c r="K51" s="31"/>
    </row>
    <row r="52" spans="1:15" ht="16.5" thickBot="1" x14ac:dyDescent="0.3">
      <c r="D52" s="142" t="s">
        <v>16</v>
      </c>
      <c r="E52" s="143" t="s">
        <v>72</v>
      </c>
      <c r="F52" s="144" t="s">
        <v>91</v>
      </c>
      <c r="G52" s="144" t="s">
        <v>38</v>
      </c>
      <c r="H52" s="145" t="s">
        <v>40</v>
      </c>
      <c r="I52" s="146">
        <v>17000</v>
      </c>
      <c r="J52" s="146">
        <f t="shared" si="0"/>
        <v>212.5</v>
      </c>
      <c r="K52" s="147"/>
    </row>
    <row r="53" spans="1:15" ht="18.75" customHeight="1" thickBot="1" x14ac:dyDescent="0.3">
      <c r="B53" s="275"/>
      <c r="C53" s="276"/>
      <c r="D53" s="276"/>
      <c r="E53" s="271"/>
      <c r="F53" s="271"/>
      <c r="G53" s="271"/>
      <c r="H53" s="271"/>
      <c r="I53" s="271"/>
      <c r="J53" s="271"/>
      <c r="K53" s="272"/>
    </row>
    <row r="54" spans="1:15" ht="24.75" customHeight="1" thickBot="1" x14ac:dyDescent="0.35">
      <c r="B54" s="277" t="s">
        <v>43</v>
      </c>
      <c r="C54" s="278"/>
      <c r="D54" s="279"/>
      <c r="E54" s="273"/>
      <c r="F54" s="273"/>
      <c r="G54" s="273"/>
      <c r="H54" s="273"/>
      <c r="I54" s="273"/>
      <c r="J54" s="273"/>
      <c r="K54" s="274"/>
    </row>
    <row r="55" spans="1:15" ht="16.5" thickBot="1" x14ac:dyDescent="0.3">
      <c r="D55" s="206" t="s">
        <v>5</v>
      </c>
      <c r="E55" s="199" t="s">
        <v>32</v>
      </c>
      <c r="F55" s="199" t="s">
        <v>28</v>
      </c>
      <c r="G55" s="199" t="s">
        <v>21</v>
      </c>
      <c r="H55" s="199" t="s">
        <v>8</v>
      </c>
      <c r="I55" s="201" t="s">
        <v>9</v>
      </c>
      <c r="J55" s="202"/>
      <c r="K55" s="203"/>
    </row>
    <row r="56" spans="1:15" ht="16.5" thickBot="1" x14ac:dyDescent="0.3">
      <c r="D56" s="212"/>
      <c r="E56" s="212"/>
      <c r="F56" s="230"/>
      <c r="G56" s="230"/>
      <c r="H56" s="230"/>
      <c r="I56" s="11" t="s">
        <v>10</v>
      </c>
      <c r="J56" s="11" t="s">
        <v>11</v>
      </c>
      <c r="K56" s="12" t="s">
        <v>12</v>
      </c>
    </row>
    <row r="57" spans="1:15" s="21" customFormat="1" ht="16.5" thickBot="1" x14ac:dyDescent="0.25">
      <c r="D57" s="213" t="s">
        <v>13</v>
      </c>
      <c r="E57" s="199" t="s">
        <v>37</v>
      </c>
      <c r="F57" s="152">
        <v>21</v>
      </c>
      <c r="G57" s="11">
        <v>90</v>
      </c>
      <c r="H57" s="107" t="s">
        <v>40</v>
      </c>
      <c r="I57" s="95">
        <v>33000</v>
      </c>
      <c r="J57" s="98">
        <f>I57*0.021</f>
        <v>693</v>
      </c>
      <c r="K57" s="62"/>
      <c r="L57" s="175"/>
    </row>
    <row r="58" spans="1:15" ht="16.5" thickBot="1" x14ac:dyDescent="0.3">
      <c r="D58" s="226"/>
      <c r="E58" s="206"/>
      <c r="F58" s="113">
        <v>28</v>
      </c>
      <c r="G58" s="113" t="s">
        <v>23</v>
      </c>
      <c r="H58" s="112" t="s">
        <v>22</v>
      </c>
      <c r="I58" s="103">
        <v>32000</v>
      </c>
      <c r="J58" s="98">
        <f>I58*0.028</f>
        <v>896</v>
      </c>
      <c r="K58" s="64"/>
      <c r="N58" s="10"/>
    </row>
    <row r="59" spans="1:15" ht="16.5" thickBot="1" x14ac:dyDescent="0.3">
      <c r="D59" s="153"/>
      <c r="E59" s="206"/>
      <c r="F59" s="113">
        <v>36</v>
      </c>
      <c r="G59" s="113">
        <v>135</v>
      </c>
      <c r="H59" s="112" t="s">
        <v>22</v>
      </c>
      <c r="I59" s="103">
        <v>31500</v>
      </c>
      <c r="J59" s="104">
        <f>I59*0.036</f>
        <v>1134</v>
      </c>
      <c r="K59" s="64"/>
      <c r="O59" s="115"/>
    </row>
    <row r="60" spans="1:15" ht="24.75" customHeight="1" thickBot="1" x14ac:dyDescent="0.35">
      <c r="D60" s="134" t="s">
        <v>45</v>
      </c>
      <c r="E60" s="206"/>
      <c r="F60" s="154" t="s">
        <v>66</v>
      </c>
      <c r="G60" s="148" t="s">
        <v>15</v>
      </c>
      <c r="H60" s="149" t="s">
        <v>46</v>
      </c>
      <c r="I60" s="150">
        <v>13000</v>
      </c>
      <c r="J60" s="137"/>
      <c r="K60" s="151"/>
      <c r="L60" s="176"/>
      <c r="M60" s="10"/>
    </row>
    <row r="61" spans="1:15" ht="12" hidden="1" customHeight="1" x14ac:dyDescent="0.3">
      <c r="B61" s="27"/>
      <c r="C61" s="27"/>
      <c r="D61" s="65"/>
      <c r="E61" s="206"/>
      <c r="F61" s="27"/>
      <c r="G61" s="27"/>
      <c r="H61" s="27"/>
      <c r="I61" s="28"/>
      <c r="J61" s="27"/>
      <c r="K61" s="66"/>
    </row>
    <row r="62" spans="1:15" ht="0.75" hidden="1" customHeight="1" x14ac:dyDescent="0.3">
      <c r="D62" s="65"/>
      <c r="E62" s="324"/>
      <c r="F62" s="28"/>
      <c r="G62" s="27"/>
      <c r="H62" s="27"/>
      <c r="I62" s="28"/>
      <c r="J62" s="27"/>
      <c r="K62" s="66"/>
    </row>
    <row r="63" spans="1:15" ht="20.25" hidden="1" x14ac:dyDescent="0.3">
      <c r="B63" s="2" t="s">
        <v>47</v>
      </c>
      <c r="C63" s="2"/>
      <c r="D63" s="2"/>
      <c r="E63" s="2"/>
    </row>
    <row r="64" spans="1:15" ht="16.5" hidden="1" thickBot="1" x14ac:dyDescent="0.3">
      <c r="A64" s="10"/>
      <c r="B64" s="42"/>
      <c r="C64" s="10"/>
      <c r="D64" s="218"/>
      <c r="E64" s="199" t="s">
        <v>32</v>
      </c>
      <c r="F64" s="199" t="s">
        <v>28</v>
      </c>
      <c r="G64" s="199" t="s">
        <v>21</v>
      </c>
      <c r="H64" s="199" t="s">
        <v>18</v>
      </c>
      <c r="I64" s="201" t="s">
        <v>9</v>
      </c>
      <c r="J64" s="202"/>
      <c r="K64" s="203"/>
    </row>
    <row r="65" spans="1:16" ht="16.5" hidden="1" thickBot="1" x14ac:dyDescent="0.3">
      <c r="C65" s="10"/>
      <c r="D65" s="218"/>
      <c r="E65" s="206"/>
      <c r="F65" s="200"/>
      <c r="G65" s="200"/>
      <c r="H65" s="200"/>
      <c r="I65" s="45" t="s">
        <v>10</v>
      </c>
      <c r="J65" s="45" t="s">
        <v>11</v>
      </c>
      <c r="K65" s="33" t="s">
        <v>12</v>
      </c>
    </row>
    <row r="66" spans="1:16" s="46" customFormat="1" ht="15.75" hidden="1" x14ac:dyDescent="0.2">
      <c r="E66" s="47" t="s">
        <v>48</v>
      </c>
      <c r="F66" s="48">
        <v>15</v>
      </c>
      <c r="G66" s="48" t="s">
        <v>49</v>
      </c>
      <c r="H66" s="48" t="s">
        <v>50</v>
      </c>
      <c r="I66" s="50"/>
      <c r="J66" s="67">
        <v>270</v>
      </c>
      <c r="K66" s="68"/>
      <c r="L66" s="23"/>
    </row>
    <row r="67" spans="1:16" s="46" customFormat="1" ht="16.5" hidden="1" thickBot="1" x14ac:dyDescent="0.25">
      <c r="E67" s="53" t="s">
        <v>48</v>
      </c>
      <c r="F67" s="54">
        <v>20</v>
      </c>
      <c r="G67" s="54" t="s">
        <v>49</v>
      </c>
      <c r="H67" s="54" t="s">
        <v>50</v>
      </c>
      <c r="I67" s="56"/>
      <c r="J67" s="69">
        <v>290</v>
      </c>
      <c r="K67" s="70"/>
      <c r="L67" s="23"/>
    </row>
    <row r="68" spans="1:16" ht="15.75" hidden="1" x14ac:dyDescent="0.25">
      <c r="F68" s="22"/>
      <c r="I68" s="22"/>
    </row>
    <row r="69" spans="1:16" ht="15.75" hidden="1" thickBot="1" x14ac:dyDescent="0.3">
      <c r="B69" s="27"/>
      <c r="C69" s="27"/>
      <c r="D69" s="59"/>
      <c r="E69" s="59"/>
      <c r="F69" s="59"/>
      <c r="G69" s="59"/>
      <c r="H69" s="59"/>
      <c r="I69" s="59"/>
      <c r="J69" s="59"/>
      <c r="K69" s="59"/>
      <c r="L69" s="173"/>
    </row>
    <row r="70" spans="1:16" ht="47.25" hidden="1" customHeight="1" x14ac:dyDescent="0.3">
      <c r="B70" s="2" t="s">
        <v>3</v>
      </c>
      <c r="J70" t="s">
        <v>4</v>
      </c>
    </row>
    <row r="71" spans="1:16" ht="16.5" hidden="1" customHeight="1" x14ac:dyDescent="0.25">
      <c r="D71" s="199" t="s">
        <v>5</v>
      </c>
      <c r="E71" s="199" t="s">
        <v>6</v>
      </c>
      <c r="F71" s="213" t="s">
        <v>7</v>
      </c>
      <c r="G71" s="214"/>
      <c r="H71" s="199" t="s">
        <v>8</v>
      </c>
      <c r="I71" s="201" t="s">
        <v>9</v>
      </c>
      <c r="J71" s="202"/>
      <c r="K71" s="203"/>
      <c r="M71" s="10"/>
      <c r="N71" s="10"/>
      <c r="O71" s="10"/>
      <c r="P71" s="10"/>
    </row>
    <row r="72" spans="1:16" ht="16.5" hidden="1" thickBot="1" x14ac:dyDescent="0.3">
      <c r="D72" s="212"/>
      <c r="E72" s="200"/>
      <c r="F72" s="215"/>
      <c r="G72" s="216"/>
      <c r="H72" s="200"/>
      <c r="I72" s="11" t="s">
        <v>10</v>
      </c>
      <c r="J72" s="11" t="s">
        <v>11</v>
      </c>
      <c r="K72" s="12" t="s">
        <v>12</v>
      </c>
    </row>
    <row r="73" spans="1:16" ht="1.5" hidden="1" customHeight="1" thickBot="1" x14ac:dyDescent="0.3">
      <c r="D73" s="12" t="s">
        <v>13</v>
      </c>
      <c r="E73" s="13">
        <v>16</v>
      </c>
      <c r="F73" s="228">
        <v>135</v>
      </c>
      <c r="G73" s="229"/>
      <c r="H73" s="14" t="s">
        <v>14</v>
      </c>
      <c r="I73" s="20">
        <v>12800</v>
      </c>
      <c r="J73" s="20">
        <v>205</v>
      </c>
      <c r="K73" s="15"/>
    </row>
    <row r="74" spans="1:16" ht="0.75" hidden="1" customHeight="1" x14ac:dyDescent="0.25">
      <c r="D74" s="19" t="s">
        <v>13</v>
      </c>
      <c r="E74" s="16">
        <v>20</v>
      </c>
      <c r="F74" s="242">
        <v>135</v>
      </c>
      <c r="G74" s="243"/>
      <c r="H74" s="17" t="s">
        <v>14</v>
      </c>
      <c r="I74" s="63">
        <v>12300</v>
      </c>
      <c r="J74" s="63">
        <f>I74*0.02</f>
        <v>246</v>
      </c>
      <c r="K74" s="18"/>
    </row>
    <row r="75" spans="1:16" ht="30" hidden="1" customHeight="1" thickBot="1" x14ac:dyDescent="0.3">
      <c r="D75" s="71" t="s">
        <v>16</v>
      </c>
      <c r="E75" s="325">
        <v>16.2</v>
      </c>
      <c r="F75" s="244">
        <v>135</v>
      </c>
      <c r="G75" s="245"/>
      <c r="H75" s="34" t="s">
        <v>17</v>
      </c>
      <c r="I75" s="72">
        <v>6500</v>
      </c>
      <c r="J75" s="72" t="s">
        <v>44</v>
      </c>
      <c r="K75" s="73"/>
    </row>
    <row r="76" spans="1:16" ht="29.25" customHeight="1" thickBot="1" x14ac:dyDescent="0.3">
      <c r="C76" s="60"/>
      <c r="D76" s="42"/>
      <c r="E76" s="326"/>
      <c r="F76" s="43"/>
      <c r="G76" s="43"/>
      <c r="H76" s="61"/>
      <c r="I76" s="44"/>
      <c r="J76" s="44"/>
      <c r="K76" s="44"/>
      <c r="L76" s="114"/>
      <c r="M76" s="10"/>
    </row>
    <row r="77" spans="1:16" ht="27.75" hidden="1" customHeight="1" thickBot="1" x14ac:dyDescent="0.3">
      <c r="A77" s="10"/>
      <c r="B77" s="246" t="s">
        <v>51</v>
      </c>
      <c r="C77" s="247"/>
      <c r="D77" s="247"/>
      <c r="E77" s="247"/>
      <c r="F77" s="247"/>
      <c r="G77" s="247"/>
      <c r="H77" s="247"/>
      <c r="I77" s="74" t="s">
        <v>52</v>
      </c>
      <c r="J77" s="248">
        <v>5500</v>
      </c>
      <c r="K77" s="249"/>
    </row>
    <row r="78" spans="1:16" ht="30" hidden="1" customHeight="1" thickBot="1" x14ac:dyDescent="0.3">
      <c r="A78" s="10"/>
      <c r="B78" s="246" t="s">
        <v>53</v>
      </c>
      <c r="C78" s="247"/>
      <c r="D78" s="247"/>
      <c r="E78" s="247"/>
      <c r="F78" s="247"/>
      <c r="G78" s="247"/>
      <c r="H78" s="247"/>
      <c r="I78" s="74" t="s">
        <v>52</v>
      </c>
      <c r="J78" s="248"/>
      <c r="K78" s="250"/>
    </row>
    <row r="79" spans="1:16" ht="0.75" customHeight="1" thickBot="1" x14ac:dyDescent="0.3">
      <c r="A79" s="10"/>
      <c r="B79" s="231" t="s">
        <v>54</v>
      </c>
      <c r="C79" s="232"/>
      <c r="D79" s="232"/>
      <c r="E79" s="232"/>
      <c r="F79" s="232"/>
      <c r="G79" s="232"/>
      <c r="H79" s="232"/>
      <c r="I79" s="116" t="s">
        <v>52</v>
      </c>
      <c r="J79" s="233"/>
      <c r="K79" s="234"/>
      <c r="L79" s="177"/>
    </row>
    <row r="80" spans="1:16" s="118" customFormat="1" ht="31.5" customHeight="1" thickBot="1" x14ac:dyDescent="0.35">
      <c r="A80" s="117"/>
      <c r="B80" s="235" t="s">
        <v>55</v>
      </c>
      <c r="C80" s="236"/>
      <c r="D80" s="236"/>
      <c r="E80" s="236"/>
      <c r="F80" s="236"/>
      <c r="G80" s="236"/>
      <c r="H80" s="237"/>
      <c r="I80" s="161" t="s">
        <v>56</v>
      </c>
      <c r="J80" s="238">
        <v>121</v>
      </c>
      <c r="K80" s="239"/>
      <c r="L80" s="178"/>
    </row>
    <row r="81" spans="1:15" ht="31.5" customHeight="1" x14ac:dyDescent="0.25">
      <c r="A81" s="10"/>
      <c r="B81" s="189" t="s">
        <v>57</v>
      </c>
      <c r="C81" s="190"/>
      <c r="D81" s="190"/>
      <c r="E81" s="190"/>
      <c r="F81" s="190"/>
      <c r="G81" s="190"/>
      <c r="H81" s="191"/>
      <c r="I81" s="162" t="s">
        <v>56</v>
      </c>
      <c r="J81" s="240">
        <v>196</v>
      </c>
      <c r="K81" s="241"/>
      <c r="L81" s="179"/>
    </row>
    <row r="82" spans="1:15" ht="31.5" customHeight="1" x14ac:dyDescent="0.25">
      <c r="A82" s="10"/>
      <c r="B82" s="189" t="s">
        <v>82</v>
      </c>
      <c r="C82" s="190"/>
      <c r="D82" s="190"/>
      <c r="E82" s="190"/>
      <c r="F82" s="190"/>
      <c r="G82" s="190"/>
      <c r="H82" s="191"/>
      <c r="I82" s="162" t="s">
        <v>56</v>
      </c>
      <c r="J82" s="192">
        <v>167</v>
      </c>
      <c r="K82" s="193"/>
      <c r="L82" s="179"/>
    </row>
    <row r="83" spans="1:15" ht="31.5" customHeight="1" x14ac:dyDescent="0.25">
      <c r="A83" s="10"/>
      <c r="B83" s="253" t="s">
        <v>84</v>
      </c>
      <c r="C83" s="254"/>
      <c r="D83" s="254"/>
      <c r="E83" s="254"/>
      <c r="F83" s="254"/>
      <c r="G83" s="254"/>
      <c r="H83" s="255"/>
      <c r="I83" s="163" t="s">
        <v>56</v>
      </c>
      <c r="J83" s="256" t="s">
        <v>97</v>
      </c>
      <c r="K83" s="257"/>
      <c r="L83" s="180"/>
    </row>
    <row r="84" spans="1:15" ht="31.5" customHeight="1" x14ac:dyDescent="0.25">
      <c r="A84" s="10"/>
      <c r="B84" s="194" t="s">
        <v>58</v>
      </c>
      <c r="C84" s="195"/>
      <c r="D84" s="195"/>
      <c r="E84" s="195"/>
      <c r="F84" s="195"/>
      <c r="G84" s="195"/>
      <c r="H84" s="196"/>
      <c r="I84" s="162" t="s">
        <v>56</v>
      </c>
      <c r="J84" s="258">
        <v>79</v>
      </c>
      <c r="K84" s="259"/>
      <c r="L84" s="181"/>
      <c r="M84" s="122"/>
    </row>
    <row r="85" spans="1:15" ht="31.5" customHeight="1" x14ac:dyDescent="0.25">
      <c r="A85" s="10"/>
      <c r="B85" s="194" t="s">
        <v>59</v>
      </c>
      <c r="C85" s="195"/>
      <c r="D85" s="195"/>
      <c r="E85" s="195"/>
      <c r="F85" s="195"/>
      <c r="G85" s="195"/>
      <c r="H85" s="196"/>
      <c r="I85" s="162" t="s">
        <v>56</v>
      </c>
      <c r="J85" s="197">
        <v>99</v>
      </c>
      <c r="K85" s="198"/>
      <c r="L85" s="182"/>
      <c r="M85" s="122"/>
    </row>
    <row r="86" spans="1:15" ht="31.5" customHeight="1" x14ac:dyDescent="0.25">
      <c r="A86" s="10"/>
      <c r="B86" s="194" t="s">
        <v>83</v>
      </c>
      <c r="C86" s="195"/>
      <c r="D86" s="195"/>
      <c r="E86" s="195"/>
      <c r="F86" s="195"/>
      <c r="G86" s="195"/>
      <c r="H86" s="196"/>
      <c r="I86" s="162" t="s">
        <v>56</v>
      </c>
      <c r="J86" s="197">
        <v>130</v>
      </c>
      <c r="K86" s="198"/>
      <c r="L86" s="183"/>
    </row>
    <row r="87" spans="1:15" ht="31.5" customHeight="1" x14ac:dyDescent="0.25">
      <c r="A87" s="10"/>
      <c r="B87" s="194" t="s">
        <v>90</v>
      </c>
      <c r="C87" s="195"/>
      <c r="D87" s="195"/>
      <c r="E87" s="195"/>
      <c r="F87" s="195"/>
      <c r="G87" s="195"/>
      <c r="H87" s="196"/>
      <c r="I87" s="162" t="s">
        <v>56</v>
      </c>
      <c r="J87" s="240">
        <v>63</v>
      </c>
      <c r="K87" s="241"/>
      <c r="L87" s="179"/>
    </row>
    <row r="88" spans="1:15" ht="31.5" customHeight="1" x14ac:dyDescent="0.25">
      <c r="A88" s="10"/>
      <c r="B88" s="194" t="s">
        <v>92</v>
      </c>
      <c r="C88" s="195"/>
      <c r="D88" s="195"/>
      <c r="E88" s="195"/>
      <c r="F88" s="195"/>
      <c r="G88" s="195"/>
      <c r="H88" s="196"/>
      <c r="I88" s="162" t="s">
        <v>56</v>
      </c>
      <c r="J88" s="240">
        <v>72</v>
      </c>
      <c r="K88" s="241"/>
      <c r="L88" s="179"/>
    </row>
    <row r="89" spans="1:15" ht="31.5" customHeight="1" x14ac:dyDescent="0.25">
      <c r="A89" s="10"/>
      <c r="B89" s="194" t="s">
        <v>77</v>
      </c>
      <c r="C89" s="195"/>
      <c r="D89" s="195"/>
      <c r="E89" s="195"/>
      <c r="F89" s="195"/>
      <c r="G89" s="195"/>
      <c r="H89" s="196"/>
      <c r="I89" s="162" t="s">
        <v>56</v>
      </c>
      <c r="J89" s="240">
        <v>45</v>
      </c>
      <c r="K89" s="241"/>
      <c r="L89" s="179"/>
    </row>
    <row r="90" spans="1:15" ht="31.5" customHeight="1" x14ac:dyDescent="0.25">
      <c r="B90" s="189" t="s">
        <v>60</v>
      </c>
      <c r="C90" s="190"/>
      <c r="D90" s="190"/>
      <c r="E90" s="190"/>
      <c r="F90" s="190"/>
      <c r="G90" s="190"/>
      <c r="H90" s="191"/>
      <c r="I90" s="164" t="s">
        <v>52</v>
      </c>
      <c r="J90" s="251">
        <v>22000</v>
      </c>
      <c r="K90" s="252"/>
      <c r="L90" s="179"/>
    </row>
    <row r="91" spans="1:15" ht="31.5" customHeight="1" x14ac:dyDescent="0.25">
      <c r="B91" s="260" t="s">
        <v>98</v>
      </c>
      <c r="C91" s="261"/>
      <c r="D91" s="261"/>
      <c r="E91" s="261"/>
      <c r="F91" s="261"/>
      <c r="G91" s="261"/>
      <c r="H91" s="262"/>
      <c r="I91" s="188" t="s">
        <v>52</v>
      </c>
      <c r="J91" s="251">
        <v>28000</v>
      </c>
      <c r="K91" s="252"/>
      <c r="L91" s="179"/>
    </row>
    <row r="92" spans="1:15" ht="31.5" customHeight="1" x14ac:dyDescent="0.25">
      <c r="B92" s="260" t="s">
        <v>99</v>
      </c>
      <c r="C92" s="261"/>
      <c r="D92" s="261"/>
      <c r="E92" s="261"/>
      <c r="F92" s="261"/>
      <c r="G92" s="261"/>
      <c r="H92" s="262"/>
      <c r="I92" s="188" t="s">
        <v>52</v>
      </c>
      <c r="J92" s="251">
        <v>32000</v>
      </c>
      <c r="K92" s="252"/>
      <c r="L92" s="179"/>
    </row>
    <row r="93" spans="1:15" ht="31.5" customHeight="1" x14ac:dyDescent="0.25">
      <c r="B93" s="263" t="s">
        <v>85</v>
      </c>
      <c r="C93" s="264"/>
      <c r="D93" s="264"/>
      <c r="E93" s="264"/>
      <c r="F93" s="264"/>
      <c r="G93" s="264"/>
      <c r="H93" s="265"/>
      <c r="I93" s="165" t="s">
        <v>52</v>
      </c>
      <c r="J93" s="266">
        <v>33000</v>
      </c>
      <c r="K93" s="267"/>
      <c r="L93" s="179"/>
    </row>
    <row r="94" spans="1:15" ht="31.5" customHeight="1" x14ac:dyDescent="0.25">
      <c r="B94" s="263" t="s">
        <v>87</v>
      </c>
      <c r="C94" s="264"/>
      <c r="D94" s="264"/>
      <c r="E94" s="264"/>
      <c r="F94" s="264"/>
      <c r="G94" s="264"/>
      <c r="H94" s="265"/>
      <c r="I94" s="165" t="s">
        <v>52</v>
      </c>
      <c r="J94" s="266">
        <v>30000</v>
      </c>
      <c r="K94" s="267"/>
      <c r="L94" s="179"/>
    </row>
    <row r="95" spans="1:15" ht="31.5" customHeight="1" x14ac:dyDescent="0.25">
      <c r="B95" s="263" t="s">
        <v>86</v>
      </c>
      <c r="C95" s="264"/>
      <c r="D95" s="264"/>
      <c r="E95" s="264"/>
      <c r="F95" s="264"/>
      <c r="G95" s="264"/>
      <c r="H95" s="265"/>
      <c r="I95" s="165" t="s">
        <v>52</v>
      </c>
      <c r="J95" s="266">
        <v>32000</v>
      </c>
      <c r="K95" s="267"/>
      <c r="L95" s="179"/>
      <c r="O95" s="121"/>
    </row>
    <row r="96" spans="1:15" ht="31.5" customHeight="1" thickBot="1" x14ac:dyDescent="0.3">
      <c r="B96" s="263" t="s">
        <v>75</v>
      </c>
      <c r="C96" s="268"/>
      <c r="D96" s="268"/>
      <c r="E96" s="268"/>
      <c r="F96" s="268"/>
      <c r="G96" s="268"/>
      <c r="H96" s="269"/>
      <c r="I96" s="165" t="s">
        <v>52</v>
      </c>
      <c r="J96" s="266">
        <v>31000</v>
      </c>
      <c r="K96" s="270"/>
      <c r="L96" s="179"/>
    </row>
    <row r="97" spans="2:15" s="295" customFormat="1" ht="31.5" customHeight="1" thickBot="1" x14ac:dyDescent="0.5">
      <c r="B97" s="323" t="s">
        <v>74</v>
      </c>
      <c r="C97" s="316"/>
      <c r="D97" s="316"/>
      <c r="E97" s="316"/>
      <c r="F97" s="316"/>
      <c r="G97" s="316"/>
      <c r="H97" s="317"/>
      <c r="I97" s="318" t="s">
        <v>52</v>
      </c>
      <c r="J97" s="319">
        <v>26000</v>
      </c>
      <c r="K97" s="322"/>
      <c r="L97" s="321"/>
    </row>
    <row r="98" spans="2:15" s="295" customFormat="1" ht="31.5" customHeight="1" thickBot="1" x14ac:dyDescent="0.4">
      <c r="B98" s="296" t="s">
        <v>94</v>
      </c>
      <c r="C98" s="297"/>
      <c r="D98" s="297"/>
      <c r="E98" s="297"/>
      <c r="F98" s="297"/>
      <c r="G98" s="297"/>
      <c r="H98" s="298"/>
      <c r="I98" s="299" t="s">
        <v>56</v>
      </c>
      <c r="J98" s="300">
        <v>47</v>
      </c>
      <c r="K98" s="301">
        <v>33</v>
      </c>
      <c r="L98" s="320"/>
      <c r="M98" s="302"/>
      <c r="O98" s="295" t="s">
        <v>81</v>
      </c>
    </row>
    <row r="99" spans="2:15" s="295" customFormat="1" ht="31.5" customHeight="1" thickBot="1" x14ac:dyDescent="0.4">
      <c r="B99" s="303" t="s">
        <v>95</v>
      </c>
      <c r="C99" s="304"/>
      <c r="D99" s="304"/>
      <c r="E99" s="304"/>
      <c r="F99" s="304"/>
      <c r="G99" s="304"/>
      <c r="H99" s="305"/>
      <c r="I99" s="306" t="s">
        <v>56</v>
      </c>
      <c r="J99" s="307">
        <v>56</v>
      </c>
      <c r="K99" s="308">
        <v>40</v>
      </c>
      <c r="L99" s="309"/>
      <c r="M99" s="302"/>
    </row>
    <row r="100" spans="2:15" s="295" customFormat="1" ht="31.5" customHeight="1" thickBot="1" x14ac:dyDescent="0.4">
      <c r="B100" s="310" t="s">
        <v>96</v>
      </c>
      <c r="C100" s="311"/>
      <c r="D100" s="311"/>
      <c r="E100" s="311"/>
      <c r="F100" s="311"/>
      <c r="G100" s="311"/>
      <c r="H100" s="312"/>
      <c r="I100" s="313" t="s">
        <v>56</v>
      </c>
      <c r="J100" s="314">
        <v>65</v>
      </c>
      <c r="K100" s="308">
        <v>47</v>
      </c>
      <c r="L100" s="315"/>
    </row>
    <row r="101" spans="2:15" ht="26.25" customHeight="1" x14ac:dyDescent="0.25">
      <c r="B101" s="86" t="s">
        <v>61</v>
      </c>
      <c r="C101" s="87"/>
      <c r="D101" s="87"/>
      <c r="E101" s="87"/>
      <c r="F101" s="87"/>
      <c r="G101" s="87"/>
      <c r="H101" s="87"/>
      <c r="I101" s="87"/>
      <c r="J101" s="87" t="s">
        <v>76</v>
      </c>
      <c r="K101" s="88"/>
      <c r="L101" s="177"/>
    </row>
    <row r="102" spans="2:15" ht="18" x14ac:dyDescent="0.25">
      <c r="B102" s="89" t="s">
        <v>62</v>
      </c>
      <c r="C102" s="10"/>
      <c r="D102" s="10"/>
      <c r="E102" s="10"/>
      <c r="F102" s="10"/>
      <c r="G102" s="10"/>
      <c r="H102" s="10"/>
      <c r="I102" s="10"/>
      <c r="J102" s="10"/>
      <c r="K102" s="90"/>
    </row>
    <row r="103" spans="2:15" s="7" customFormat="1" ht="18" x14ac:dyDescent="0.25">
      <c r="B103" s="91" t="s">
        <v>63</v>
      </c>
      <c r="C103" s="10"/>
      <c r="D103" s="10"/>
      <c r="E103" s="10"/>
      <c r="F103" s="10"/>
      <c r="G103" s="10"/>
      <c r="H103" s="10"/>
      <c r="I103" s="10"/>
      <c r="J103" s="10"/>
      <c r="K103" s="90"/>
      <c r="L103" s="24"/>
    </row>
    <row r="104" spans="2:15" ht="16.5" thickBot="1" x14ac:dyDescent="0.3">
      <c r="B104" s="92" t="s">
        <v>64</v>
      </c>
      <c r="C104" s="93"/>
      <c r="D104" s="93"/>
      <c r="E104" s="93"/>
      <c r="F104" s="93"/>
      <c r="G104" s="93"/>
      <c r="H104" s="93"/>
      <c r="I104" s="93"/>
      <c r="J104" s="93"/>
      <c r="K104" s="94"/>
    </row>
  </sheetData>
  <mergeCells count="121">
    <mergeCell ref="E53:K54"/>
    <mergeCell ref="B53:D53"/>
    <mergeCell ref="B54:D54"/>
    <mergeCell ref="E9:K9"/>
    <mergeCell ref="E16:K17"/>
    <mergeCell ref="H42:K43"/>
    <mergeCell ref="B42:G42"/>
    <mergeCell ref="B43:G43"/>
    <mergeCell ref="B17:D17"/>
    <mergeCell ref="D46:D48"/>
    <mergeCell ref="F46:F47"/>
    <mergeCell ref="G46:G47"/>
    <mergeCell ref="D44:D45"/>
    <mergeCell ref="E44:E45"/>
    <mergeCell ref="F44:F45"/>
    <mergeCell ref="G44:G45"/>
    <mergeCell ref="G37:G38"/>
    <mergeCell ref="H37:H38"/>
    <mergeCell ref="I37:K37"/>
    <mergeCell ref="F25:G25"/>
    <mergeCell ref="E30:E31"/>
    <mergeCell ref="F30:F31"/>
    <mergeCell ref="G30:G31"/>
    <mergeCell ref="H30:H31"/>
    <mergeCell ref="B91:H91"/>
    <mergeCell ref="J91:K91"/>
    <mergeCell ref="B92:H92"/>
    <mergeCell ref="J92:K92"/>
    <mergeCell ref="B98:H98"/>
    <mergeCell ref="B99:H99"/>
    <mergeCell ref="B100:H100"/>
    <mergeCell ref="B93:H93"/>
    <mergeCell ref="J93:K93"/>
    <mergeCell ref="B96:H96"/>
    <mergeCell ref="J96:K96"/>
    <mergeCell ref="B97:H97"/>
    <mergeCell ref="J97:K97"/>
    <mergeCell ref="B95:H95"/>
    <mergeCell ref="J95:K95"/>
    <mergeCell ref="B94:H94"/>
    <mergeCell ref="J94:K94"/>
    <mergeCell ref="B89:H89"/>
    <mergeCell ref="J89:K89"/>
    <mergeCell ref="B90:H90"/>
    <mergeCell ref="J90:K90"/>
    <mergeCell ref="B85:H85"/>
    <mergeCell ref="J85:K85"/>
    <mergeCell ref="B87:H87"/>
    <mergeCell ref="J87:K87"/>
    <mergeCell ref="B83:H83"/>
    <mergeCell ref="J83:K83"/>
    <mergeCell ref="B84:H84"/>
    <mergeCell ref="J84:K84"/>
    <mergeCell ref="B88:H88"/>
    <mergeCell ref="J88:K88"/>
    <mergeCell ref="B79:H79"/>
    <mergeCell ref="J79:K79"/>
    <mergeCell ref="B80:H80"/>
    <mergeCell ref="J80:K80"/>
    <mergeCell ref="B81:H81"/>
    <mergeCell ref="J81:K81"/>
    <mergeCell ref="F74:G74"/>
    <mergeCell ref="F75:G75"/>
    <mergeCell ref="B77:H77"/>
    <mergeCell ref="J77:K77"/>
    <mergeCell ref="B78:H78"/>
    <mergeCell ref="J78:K78"/>
    <mergeCell ref="D71:D72"/>
    <mergeCell ref="E71:E72"/>
    <mergeCell ref="F71:G72"/>
    <mergeCell ref="H71:H72"/>
    <mergeCell ref="I71:K71"/>
    <mergeCell ref="F73:G73"/>
    <mergeCell ref="H55:H56"/>
    <mergeCell ref="I55:K55"/>
    <mergeCell ref="D57:D58"/>
    <mergeCell ref="E57:E62"/>
    <mergeCell ref="D64:D65"/>
    <mergeCell ref="E64:E65"/>
    <mergeCell ref="F64:F65"/>
    <mergeCell ref="G64:G65"/>
    <mergeCell ref="H64:H65"/>
    <mergeCell ref="I64:K64"/>
    <mergeCell ref="D55:D56"/>
    <mergeCell ref="E55:E56"/>
    <mergeCell ref="F55:F56"/>
    <mergeCell ref="G55:G56"/>
    <mergeCell ref="E32:E33"/>
    <mergeCell ref="F26:G26"/>
    <mergeCell ref="A6:F6"/>
    <mergeCell ref="H6:K6"/>
    <mergeCell ref="A7:G7"/>
    <mergeCell ref="F13:G13"/>
    <mergeCell ref="F14:G14"/>
    <mergeCell ref="D10:D11"/>
    <mergeCell ref="E10:E11"/>
    <mergeCell ref="F10:G11"/>
    <mergeCell ref="B82:H82"/>
    <mergeCell ref="J82:K82"/>
    <mergeCell ref="B86:H86"/>
    <mergeCell ref="J86:K86"/>
    <mergeCell ref="H10:H11"/>
    <mergeCell ref="I10:K10"/>
    <mergeCell ref="F12:G12"/>
    <mergeCell ref="F15:G15"/>
    <mergeCell ref="D20:D24"/>
    <mergeCell ref="I18:K18"/>
    <mergeCell ref="F20:G20"/>
    <mergeCell ref="F21:G21"/>
    <mergeCell ref="F22:G22"/>
    <mergeCell ref="F23:G23"/>
    <mergeCell ref="F24:G24"/>
    <mergeCell ref="D18:D19"/>
    <mergeCell ref="E18:E19"/>
    <mergeCell ref="F18:G19"/>
    <mergeCell ref="H18:H19"/>
    <mergeCell ref="H44:H45"/>
    <mergeCell ref="I44:K44"/>
    <mergeCell ref="D37:D38"/>
    <mergeCell ref="E37:E38"/>
    <mergeCell ref="F37:F38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komvest.zam@mail.ru</dc:creator>
  <cp:lastModifiedBy>komvest.zam@mail.ru</cp:lastModifiedBy>
  <cp:lastPrinted>2023-01-12T06:37:00Z</cp:lastPrinted>
  <dcterms:created xsi:type="dcterms:W3CDTF">2021-02-08T10:35:07Z</dcterms:created>
  <dcterms:modified xsi:type="dcterms:W3CDTF">2025-12-08T07:10:01Z</dcterms:modified>
</cp:coreProperties>
</file>